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iz\Desktop\"/>
    </mc:Choice>
  </mc:AlternateContent>
  <xr:revisionPtr revIDLastSave="0" documentId="13_ncr:1_{6C9299EE-6649-423B-87BF-91EEB8677DB5}" xr6:coauthVersionLast="41" xr6:coauthVersionMax="41" xr10:uidLastSave="{00000000-0000-0000-0000-000000000000}"/>
  <bookViews>
    <workbookView xWindow="852" yWindow="360" windowWidth="15240" windowHeight="11364" xr2:uid="{00000000-000D-0000-FFFF-FFFF00000000}"/>
  </bookViews>
  <sheets>
    <sheet name="Fibonacci" sheetId="1" r:id="rId1"/>
    <sheet name="Newtonian" sheetId="2" r:id="rId2"/>
    <sheet name="Newtonian 2" sheetId="4" r:id="rId3"/>
    <sheet name="bisection" sheetId="3" r:id="rId4"/>
    <sheet name="trapezoid" sheetId="5" r:id="rId5"/>
    <sheet name="Simpson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5" l="1"/>
  <c r="B1" i="6"/>
  <c r="I4" i="4"/>
  <c r="C7" i="4"/>
  <c r="D7" i="4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B7" i="6"/>
  <c r="B7" i="5"/>
  <c r="C7" i="5" s="1"/>
  <c r="H2" i="3"/>
  <c r="F2" i="3"/>
  <c r="D2" i="3"/>
  <c r="G2" i="3" s="1"/>
  <c r="O4" i="4"/>
  <c r="K2" i="4"/>
  <c r="I2" i="4"/>
  <c r="E2" i="4"/>
  <c r="G2" i="4"/>
  <c r="M5" i="4"/>
  <c r="M6" i="4" s="1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E2" i="2"/>
  <c r="D2" i="2"/>
  <c r="F2" i="2" s="1"/>
  <c r="C3" i="2" s="1"/>
  <c r="B3" i="2"/>
  <c r="B4" i="2" s="1"/>
  <c r="B5" i="2" s="1"/>
  <c r="B6" i="2" s="1"/>
  <c r="B7" i="2" s="1"/>
  <c r="B8" i="2" s="1"/>
  <c r="B9" i="2" s="1"/>
  <c r="B10" i="2" s="1"/>
  <c r="B11" i="2" s="1"/>
  <c r="B12" i="2" s="1"/>
  <c r="D4" i="1"/>
  <c r="D5" i="1" s="1"/>
  <c r="D3" i="2" l="1"/>
  <c r="E3" i="2"/>
  <c r="F3" i="2" s="1"/>
  <c r="C4" i="2" s="1"/>
  <c r="P4" i="4"/>
  <c r="Q4" i="4" s="1"/>
  <c r="N5" i="4" s="1"/>
  <c r="O5" i="4" s="1"/>
  <c r="B8" i="5"/>
  <c r="C8" i="5" s="1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C27" i="5" s="1"/>
  <c r="B8" i="6"/>
  <c r="B9" i="6" s="1"/>
  <c r="C8" i="4"/>
  <c r="D8" i="4" s="1"/>
  <c r="D6" i="1"/>
  <c r="C7" i="6"/>
  <c r="E7" i="6" s="1"/>
  <c r="C3" i="3"/>
  <c r="E3" i="3"/>
  <c r="H3" i="3" s="1"/>
  <c r="E4" i="2" l="1"/>
  <c r="D4" i="2"/>
  <c r="F4" i="2"/>
  <c r="C5" i="2" s="1"/>
  <c r="D5" i="2" s="1"/>
  <c r="F5" i="2" s="1"/>
  <c r="C6" i="2" s="1"/>
  <c r="C19" i="5"/>
  <c r="C15" i="5"/>
  <c r="C11" i="5"/>
  <c r="C24" i="5"/>
  <c r="C23" i="5"/>
  <c r="C17" i="5"/>
  <c r="C13" i="5"/>
  <c r="C9" i="5"/>
  <c r="E7" i="5" s="1"/>
  <c r="C8" i="6"/>
  <c r="E8" i="6" s="1"/>
  <c r="C9" i="4"/>
  <c r="C10" i="4" s="1"/>
  <c r="D8" i="1"/>
  <c r="D7" i="1"/>
  <c r="B10" i="6"/>
  <c r="C9" i="6"/>
  <c r="E9" i="6" s="1"/>
  <c r="C21" i="5"/>
  <c r="C16" i="5"/>
  <c r="C25" i="5"/>
  <c r="C20" i="5"/>
  <c r="C12" i="5"/>
  <c r="C26" i="5"/>
  <c r="C22" i="5"/>
  <c r="C18" i="5"/>
  <c r="C14" i="5"/>
  <c r="C10" i="5"/>
  <c r="F3" i="3"/>
  <c r="D3" i="3"/>
  <c r="G3" i="3" s="1"/>
  <c r="E4" i="3" s="1"/>
  <c r="H4" i="3" s="1"/>
  <c r="P5" i="4"/>
  <c r="Q5" i="4" s="1"/>
  <c r="N6" i="4" s="1"/>
  <c r="E5" i="2"/>
  <c r="D9" i="4" l="1"/>
  <c r="C11" i="4"/>
  <c r="D10" i="4"/>
  <c r="D9" i="1"/>
  <c r="D10" i="1" s="1"/>
  <c r="B11" i="6"/>
  <c r="C10" i="6"/>
  <c r="E10" i="6" s="1"/>
  <c r="C4" i="3"/>
  <c r="P6" i="4"/>
  <c r="O6" i="4"/>
  <c r="E6" i="2"/>
  <c r="D6" i="2"/>
  <c r="F6" i="2" s="1"/>
  <c r="C7" i="2" s="1"/>
  <c r="Q6" i="4" l="1"/>
  <c r="N7" i="4" s="1"/>
  <c r="P7" i="4" s="1"/>
  <c r="C12" i="4"/>
  <c r="D11" i="4"/>
  <c r="D11" i="1"/>
  <c r="B12" i="6"/>
  <c r="C11" i="6"/>
  <c r="E11" i="6" s="1"/>
  <c r="F4" i="3"/>
  <c r="D4" i="3"/>
  <c r="G4" i="3" s="1"/>
  <c r="E5" i="3" s="1"/>
  <c r="H5" i="3" s="1"/>
  <c r="E7" i="2"/>
  <c r="D7" i="2"/>
  <c r="F7" i="2" s="1"/>
  <c r="C8" i="2" s="1"/>
  <c r="O7" i="4" l="1"/>
  <c r="Q7" i="4" s="1"/>
  <c r="N8" i="4" s="1"/>
  <c r="O8" i="4" s="1"/>
  <c r="C13" i="4"/>
  <c r="D12" i="4"/>
  <c r="D12" i="1"/>
  <c r="D13" i="1" s="1"/>
  <c r="B13" i="6"/>
  <c r="C12" i="6"/>
  <c r="E12" i="6" s="1"/>
  <c r="C5" i="3"/>
  <c r="E8" i="2"/>
  <c r="D8" i="2"/>
  <c r="F8" i="2" s="1"/>
  <c r="C9" i="2" s="1"/>
  <c r="P8" i="4" l="1"/>
  <c r="Q8" i="4" s="1"/>
  <c r="N9" i="4" s="1"/>
  <c r="C14" i="4"/>
  <c r="D13" i="4"/>
  <c r="D14" i="1"/>
  <c r="D15" i="1" s="1"/>
  <c r="B14" i="6"/>
  <c r="C13" i="6"/>
  <c r="E13" i="6" s="1"/>
  <c r="D5" i="3"/>
  <c r="G5" i="3" s="1"/>
  <c r="E6" i="3" s="1"/>
  <c r="H6" i="3" s="1"/>
  <c r="F5" i="3"/>
  <c r="E9" i="2"/>
  <c r="D9" i="2"/>
  <c r="F9" i="2" s="1"/>
  <c r="C10" i="2" s="1"/>
  <c r="C15" i="4" l="1"/>
  <c r="D14" i="4"/>
  <c r="D16" i="1"/>
  <c r="D17" i="1" s="1"/>
  <c r="B15" i="6"/>
  <c r="C14" i="6"/>
  <c r="E14" i="6" s="1"/>
  <c r="C6" i="3"/>
  <c r="O9" i="4"/>
  <c r="P9" i="4"/>
  <c r="E10" i="2"/>
  <c r="D10" i="2"/>
  <c r="F10" i="2" s="1"/>
  <c r="C11" i="2" s="1"/>
  <c r="Q9" i="4" l="1"/>
  <c r="N10" i="4" s="1"/>
  <c r="P10" i="4" s="1"/>
  <c r="C16" i="4"/>
  <c r="D15" i="4"/>
  <c r="D18" i="1"/>
  <c r="D19" i="1" s="1"/>
  <c r="B16" i="6"/>
  <c r="C15" i="6"/>
  <c r="E15" i="6" s="1"/>
  <c r="F6" i="3"/>
  <c r="D6" i="3"/>
  <c r="G6" i="3" s="1"/>
  <c r="E7" i="3" s="1"/>
  <c r="H7" i="3" s="1"/>
  <c r="E11" i="2"/>
  <c r="D11" i="2"/>
  <c r="F11" i="2" l="1"/>
  <c r="C12" i="2" s="1"/>
  <c r="O10" i="4"/>
  <c r="Q10" i="4" s="1"/>
  <c r="N11" i="4" s="1"/>
  <c r="P11" i="4" s="1"/>
  <c r="C17" i="4"/>
  <c r="D16" i="4"/>
  <c r="D20" i="1"/>
  <c r="D21" i="1" s="1"/>
  <c r="B17" i="6"/>
  <c r="C16" i="6"/>
  <c r="E16" i="6" s="1"/>
  <c r="C7" i="3"/>
  <c r="E12" i="2"/>
  <c r="D12" i="2"/>
  <c r="F12" i="2" s="1"/>
  <c r="O11" i="4" l="1"/>
  <c r="Q11" i="4" s="1"/>
  <c r="N12" i="4" s="1"/>
  <c r="C18" i="4"/>
  <c r="D17" i="4"/>
  <c r="D22" i="1"/>
  <c r="D23" i="1" s="1"/>
  <c r="B18" i="6"/>
  <c r="C17" i="6"/>
  <c r="E17" i="6" s="1"/>
  <c r="D7" i="3"/>
  <c r="G7" i="3" s="1"/>
  <c r="E8" i="3" s="1"/>
  <c r="H8" i="3" s="1"/>
  <c r="F7" i="3"/>
  <c r="C19" i="4" l="1"/>
  <c r="D18" i="4"/>
  <c r="D24" i="1"/>
  <c r="D25" i="1" s="1"/>
  <c r="B19" i="6"/>
  <c r="C18" i="6"/>
  <c r="E18" i="6" s="1"/>
  <c r="C8" i="3"/>
  <c r="O12" i="4"/>
  <c r="P12" i="4"/>
  <c r="Q12" i="4" l="1"/>
  <c r="N13" i="4" s="1"/>
  <c r="P13" i="4" s="1"/>
  <c r="C20" i="4"/>
  <c r="D19" i="4"/>
  <c r="D26" i="1"/>
  <c r="B20" i="6"/>
  <c r="C19" i="6"/>
  <c r="E19" i="6" s="1"/>
  <c r="F8" i="3"/>
  <c r="C9" i="3" s="1"/>
  <c r="D9" i="3" s="1"/>
  <c r="G9" i="3" s="1"/>
  <c r="E10" i="3" s="1"/>
  <c r="H10" i="3" s="1"/>
  <c r="D8" i="3"/>
  <c r="G8" i="3" s="1"/>
  <c r="E9" i="3" s="1"/>
  <c r="H9" i="3" s="1"/>
  <c r="F9" i="3" l="1"/>
  <c r="O13" i="4"/>
  <c r="Q13" i="4" s="1"/>
  <c r="N14" i="4" s="1"/>
  <c r="P14" i="4" s="1"/>
  <c r="C21" i="4"/>
  <c r="D20" i="4"/>
  <c r="D27" i="1"/>
  <c r="D28" i="1" s="1"/>
  <c r="B21" i="6"/>
  <c r="C20" i="6"/>
  <c r="E20" i="6" s="1"/>
  <c r="C10" i="3"/>
  <c r="O14" i="4" l="1"/>
  <c r="Q14" i="4" s="1"/>
  <c r="N15" i="4" s="1"/>
  <c r="O15" i="4" s="1"/>
  <c r="C22" i="4"/>
  <c r="D21" i="4"/>
  <c r="D29" i="1"/>
  <c r="D30" i="1" s="1"/>
  <c r="B22" i="6"/>
  <c r="C21" i="6"/>
  <c r="E21" i="6" s="1"/>
  <c r="D10" i="3"/>
  <c r="G10" i="3" s="1"/>
  <c r="E11" i="3" s="1"/>
  <c r="H11" i="3" s="1"/>
  <c r="F10" i="3"/>
  <c r="P15" i="4" l="1"/>
  <c r="Q15" i="4" s="1"/>
  <c r="N16" i="4" s="1"/>
  <c r="C23" i="4"/>
  <c r="D22" i="4"/>
  <c r="D31" i="1"/>
  <c r="D32" i="1" s="1"/>
  <c r="B23" i="6"/>
  <c r="C22" i="6"/>
  <c r="E22" i="6" s="1"/>
  <c r="C11" i="3"/>
  <c r="C24" i="4" l="1"/>
  <c r="D23" i="4"/>
  <c r="D33" i="1"/>
  <c r="D34" i="1" s="1"/>
  <c r="B24" i="6"/>
  <c r="C23" i="6"/>
  <c r="E23" i="6" s="1"/>
  <c r="D11" i="3"/>
  <c r="G11" i="3" s="1"/>
  <c r="E12" i="3" s="1"/>
  <c r="H12" i="3" s="1"/>
  <c r="F11" i="3"/>
  <c r="O16" i="4"/>
  <c r="P16" i="4"/>
  <c r="Q16" i="4" l="1"/>
  <c r="N17" i="4" s="1"/>
  <c r="O17" i="4" s="1"/>
  <c r="C25" i="4"/>
  <c r="D24" i="4"/>
  <c r="D35" i="1"/>
  <c r="D36" i="1" s="1"/>
  <c r="B25" i="6"/>
  <c r="C24" i="6"/>
  <c r="E24" i="6" s="1"/>
  <c r="C12" i="3"/>
  <c r="P17" i="4" l="1"/>
  <c r="Q17" i="4" s="1"/>
  <c r="N18" i="4" s="1"/>
  <c r="C26" i="4"/>
  <c r="D25" i="4"/>
  <c r="D37" i="1"/>
  <c r="D38" i="1" s="1"/>
  <c r="B26" i="6"/>
  <c r="C25" i="6"/>
  <c r="E25" i="6" s="1"/>
  <c r="D12" i="3"/>
  <c r="G12" i="3" s="1"/>
  <c r="E13" i="3" s="1"/>
  <c r="H13" i="3" s="1"/>
  <c r="F12" i="3"/>
  <c r="O18" i="4" l="1"/>
  <c r="P18" i="4"/>
  <c r="C27" i="4"/>
  <c r="D26" i="4"/>
  <c r="D39" i="1"/>
  <c r="B27" i="6"/>
  <c r="C27" i="6" s="1"/>
  <c r="E27" i="6" s="1"/>
  <c r="G7" i="6" s="1"/>
  <c r="C26" i="6"/>
  <c r="E26" i="6" s="1"/>
  <c r="C13" i="3"/>
  <c r="Q18" i="4" l="1"/>
  <c r="N19" i="4" s="1"/>
  <c r="P19" i="4" s="1"/>
  <c r="C28" i="4"/>
  <c r="D27" i="4"/>
  <c r="D40" i="1"/>
  <c r="D13" i="3"/>
  <c r="G13" i="3" s="1"/>
  <c r="E14" i="3" s="1"/>
  <c r="H14" i="3" s="1"/>
  <c r="F13" i="3"/>
  <c r="O19" i="4" l="1"/>
  <c r="Q19" i="4" s="1"/>
  <c r="N20" i="4" s="1"/>
  <c r="O20" i="4" s="1"/>
  <c r="C29" i="4"/>
  <c r="D28" i="4"/>
  <c r="D41" i="1"/>
  <c r="D42" i="1" s="1"/>
  <c r="C14" i="3"/>
  <c r="P20" i="4" l="1"/>
  <c r="Q20" i="4" s="1"/>
  <c r="N21" i="4" s="1"/>
  <c r="O21" i="4" s="1"/>
  <c r="C30" i="4"/>
  <c r="D29" i="4"/>
  <c r="D14" i="3"/>
  <c r="G14" i="3" s="1"/>
  <c r="E15" i="3" s="1"/>
  <c r="H15" i="3" s="1"/>
  <c r="F14" i="3"/>
  <c r="P21" i="4" l="1"/>
  <c r="Q21" i="4" s="1"/>
  <c r="N22" i="4" s="1"/>
  <c r="C31" i="4"/>
  <c r="D30" i="4"/>
  <c r="C15" i="3"/>
  <c r="C32" i="4" l="1"/>
  <c r="D31" i="4"/>
  <c r="D15" i="3"/>
  <c r="G15" i="3" s="1"/>
  <c r="E16" i="3" s="1"/>
  <c r="H16" i="3" s="1"/>
  <c r="F15" i="3"/>
  <c r="O22" i="4"/>
  <c r="P22" i="4"/>
  <c r="C33" i="4" l="1"/>
  <c r="D32" i="4"/>
  <c r="C16" i="3"/>
  <c r="D16" i="3" s="1"/>
  <c r="G16" i="3" s="1"/>
  <c r="E17" i="3" s="1"/>
  <c r="H17" i="3" s="1"/>
  <c r="Q22" i="4"/>
  <c r="N23" i="4" s="1"/>
  <c r="C34" i="4" l="1"/>
  <c r="D33" i="4"/>
  <c r="F16" i="3"/>
  <c r="C17" i="3" s="1"/>
  <c r="O23" i="4"/>
  <c r="P23" i="4"/>
  <c r="C35" i="4" l="1"/>
  <c r="D34" i="4"/>
  <c r="D17" i="3"/>
  <c r="G17" i="3" s="1"/>
  <c r="E18" i="3" s="1"/>
  <c r="H18" i="3" s="1"/>
  <c r="F17" i="3"/>
  <c r="Q23" i="4"/>
  <c r="N24" i="4" s="1"/>
  <c r="C18" i="3" l="1"/>
  <c r="D18" i="3" s="1"/>
  <c r="G18" i="3" s="1"/>
  <c r="E19" i="3" s="1"/>
  <c r="H19" i="3" s="1"/>
  <c r="C36" i="4"/>
  <c r="D35" i="4"/>
  <c r="F18" i="3"/>
  <c r="C19" i="3" s="1"/>
  <c r="O24" i="4"/>
  <c r="P24" i="4"/>
  <c r="C37" i="4" l="1"/>
  <c r="D36" i="4"/>
  <c r="D19" i="3"/>
  <c r="G19" i="3" s="1"/>
  <c r="E20" i="3" s="1"/>
  <c r="H20" i="3" s="1"/>
  <c r="F19" i="3"/>
  <c r="Q24" i="4"/>
  <c r="C38" i="4" l="1"/>
  <c r="D37" i="4"/>
  <c r="C20" i="3"/>
  <c r="D20" i="3" s="1"/>
  <c r="G20" i="3" s="1"/>
  <c r="E21" i="3" s="1"/>
  <c r="H21" i="3" s="1"/>
  <c r="C39" i="4" l="1"/>
  <c r="D38" i="4"/>
  <c r="F20" i="3"/>
  <c r="C21" i="3" s="1"/>
  <c r="D21" i="3" s="1"/>
  <c r="G21" i="3" s="1"/>
  <c r="E22" i="3" s="1"/>
  <c r="H22" i="3" s="1"/>
  <c r="C40" i="4" l="1"/>
  <c r="D39" i="4"/>
  <c r="F21" i="3"/>
  <c r="C22" i="3" s="1"/>
  <c r="D22" i="3" s="1"/>
  <c r="G22" i="3" s="1"/>
  <c r="C41" i="4" l="1"/>
  <c r="D40" i="4"/>
  <c r="F22" i="3"/>
  <c r="C42" i="4" l="1"/>
  <c r="D41" i="4"/>
  <c r="C43" i="4" l="1"/>
  <c r="D42" i="4"/>
  <c r="C44" i="4" l="1"/>
  <c r="D43" i="4"/>
  <c r="C45" i="4" l="1"/>
  <c r="D44" i="4"/>
  <c r="C46" i="4" l="1"/>
  <c r="D45" i="4"/>
  <c r="C47" i="4" l="1"/>
  <c r="D46" i="4"/>
  <c r="C48" i="4" l="1"/>
  <c r="D47" i="4"/>
  <c r="C49" i="4" l="1"/>
  <c r="D48" i="4"/>
  <c r="C50" i="4" l="1"/>
  <c r="D49" i="4"/>
  <c r="C51" i="4" l="1"/>
  <c r="D50" i="4"/>
  <c r="C52" i="4" l="1"/>
  <c r="D51" i="4"/>
  <c r="C53" i="4" l="1"/>
  <c r="D52" i="4"/>
  <c r="C54" i="4" l="1"/>
  <c r="D53" i="4"/>
  <c r="C55" i="4" l="1"/>
  <c r="D54" i="4"/>
  <c r="C56" i="4" l="1"/>
  <c r="D55" i="4"/>
  <c r="C57" i="4" l="1"/>
  <c r="D56" i="4"/>
  <c r="C58" i="4" l="1"/>
  <c r="D57" i="4"/>
  <c r="C59" i="4" l="1"/>
  <c r="D58" i="4"/>
  <c r="C60" i="4" l="1"/>
  <c r="D59" i="4"/>
  <c r="C61" i="4" l="1"/>
  <c r="D60" i="4"/>
  <c r="C62" i="4" l="1"/>
  <c r="D61" i="4"/>
  <c r="C63" i="4" l="1"/>
  <c r="D62" i="4"/>
  <c r="C64" i="4" l="1"/>
  <c r="D63" i="4"/>
  <c r="C65" i="4" l="1"/>
  <c r="D64" i="4"/>
  <c r="C66" i="4" l="1"/>
  <c r="D65" i="4"/>
  <c r="C67" i="4" l="1"/>
  <c r="D66" i="4"/>
  <c r="C68" i="4" l="1"/>
  <c r="D67" i="4"/>
  <c r="C69" i="4" l="1"/>
  <c r="D68" i="4"/>
  <c r="C70" i="4" l="1"/>
  <c r="D69" i="4"/>
  <c r="C71" i="4" l="1"/>
  <c r="D70" i="4"/>
  <c r="C72" i="4" l="1"/>
  <c r="D71" i="4"/>
  <c r="C73" i="4" l="1"/>
  <c r="D72" i="4"/>
  <c r="C74" i="4" l="1"/>
  <c r="D73" i="4"/>
  <c r="C75" i="4" l="1"/>
  <c r="D74" i="4"/>
  <c r="C76" i="4" l="1"/>
  <c r="D75" i="4"/>
  <c r="C77" i="4" l="1"/>
  <c r="D76" i="4"/>
  <c r="C78" i="4" l="1"/>
  <c r="D77" i="4"/>
  <c r="C79" i="4" l="1"/>
  <c r="D78" i="4"/>
  <c r="C80" i="4" l="1"/>
  <c r="D79" i="4"/>
  <c r="C81" i="4" l="1"/>
  <c r="D80" i="4"/>
  <c r="C82" i="4" l="1"/>
  <c r="D81" i="4"/>
  <c r="C83" i="4" l="1"/>
  <c r="D82" i="4"/>
  <c r="C84" i="4" l="1"/>
  <c r="D83" i="4"/>
  <c r="C85" i="4" l="1"/>
  <c r="D84" i="4"/>
  <c r="C86" i="4" l="1"/>
  <c r="D85" i="4"/>
  <c r="C87" i="4" l="1"/>
  <c r="D86" i="4"/>
  <c r="C88" i="4" l="1"/>
  <c r="D87" i="4"/>
  <c r="C89" i="4" l="1"/>
  <c r="D88" i="4"/>
  <c r="C90" i="4" l="1"/>
  <c r="D89" i="4"/>
  <c r="C91" i="4" l="1"/>
  <c r="D90" i="4"/>
  <c r="C92" i="4" l="1"/>
  <c r="D91" i="4"/>
  <c r="C93" i="4" l="1"/>
  <c r="D92" i="4"/>
  <c r="C94" i="4" l="1"/>
  <c r="D93" i="4"/>
  <c r="C95" i="4" l="1"/>
  <c r="D94" i="4"/>
  <c r="C96" i="4" l="1"/>
  <c r="D95" i="4"/>
  <c r="C97" i="4" l="1"/>
  <c r="D96" i="4"/>
  <c r="C98" i="4" l="1"/>
  <c r="D97" i="4"/>
  <c r="C99" i="4" l="1"/>
  <c r="D98" i="4"/>
  <c r="C100" i="4" l="1"/>
  <c r="D99" i="4"/>
  <c r="C101" i="4" l="1"/>
  <c r="D100" i="4"/>
  <c r="C102" i="4" l="1"/>
  <c r="D101" i="4"/>
  <c r="C103" i="4" l="1"/>
  <c r="D102" i="4"/>
  <c r="C104" i="4" l="1"/>
  <c r="D103" i="4"/>
  <c r="C105" i="4" l="1"/>
  <c r="D104" i="4"/>
  <c r="C106" i="4" l="1"/>
  <c r="D105" i="4"/>
  <c r="C107" i="4" l="1"/>
  <c r="D107" i="4" s="1"/>
  <c r="D106" i="4"/>
</calcChain>
</file>

<file path=xl/sharedStrings.xml><?xml version="1.0" encoding="utf-8"?>
<sst xmlns="http://schemas.openxmlformats.org/spreadsheetml/2006/main" count="125" uniqueCount="33">
  <si>
    <t>x</t>
    <phoneticPr fontId="1"/>
  </si>
  <si>
    <t>f(x)</t>
    <phoneticPr fontId="1"/>
  </si>
  <si>
    <t>f'(x)</t>
    <phoneticPr fontId="1"/>
  </si>
  <si>
    <t>x0</t>
    <phoneticPr fontId="1"/>
  </si>
  <si>
    <r>
      <t>x = x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 xml:space="preserve"> - f / f'</t>
    </r>
    <phoneticPr fontId="1"/>
  </si>
  <si>
    <t>f(x) =</t>
    <phoneticPr fontId="1"/>
  </si>
  <si>
    <t>x +</t>
    <phoneticPr fontId="1"/>
  </si>
  <si>
    <r>
      <t>x</t>
    </r>
    <r>
      <rPr>
        <vertAlign val="superscript"/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charset val="128"/>
        <scheme val="minor"/>
      </rPr>
      <t xml:space="preserve"> +</t>
    </r>
    <phoneticPr fontId="1"/>
  </si>
  <si>
    <r>
      <t>x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 xml:space="preserve"> +</t>
    </r>
    <phoneticPr fontId="1"/>
  </si>
  <si>
    <r>
      <t>x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+</t>
    </r>
    <phoneticPr fontId="1"/>
  </si>
  <si>
    <t>f'(x) =</t>
    <phoneticPr fontId="1"/>
  </si>
  <si>
    <t>h =</t>
    <phoneticPr fontId="1"/>
  </si>
  <si>
    <t xml:space="preserve">a = </t>
    <phoneticPr fontId="1"/>
  </si>
  <si>
    <t xml:space="preserve">b = </t>
    <phoneticPr fontId="1"/>
  </si>
  <si>
    <r>
      <t>y = x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</si>
  <si>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weight</t>
    <phoneticPr fontId="1"/>
  </si>
  <si>
    <t>w y</t>
    <phoneticPr fontId="1"/>
  </si>
  <si>
    <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phoneticPr fontId="1"/>
  </si>
  <si>
    <r>
      <t>f'(x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) = 2x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phoneticPr fontId="1"/>
  </si>
  <si>
    <t xml:space="preserve"> = </t>
    <phoneticPr fontId="1"/>
  </si>
  <si>
    <t>a</t>
    <phoneticPr fontId="1"/>
  </si>
  <si>
    <t>[</t>
    <phoneticPr fontId="1"/>
  </si>
  <si>
    <t>]  /</t>
    <phoneticPr fontId="1"/>
  </si>
  <si>
    <t>x</t>
    <phoneticPr fontId="1"/>
  </si>
  <si>
    <t>y</t>
    <phoneticPr fontId="1"/>
  </si>
  <si>
    <t>b</t>
    <phoneticPr fontId="1"/>
  </si>
  <si>
    <t>c</t>
    <phoneticPr fontId="1"/>
  </si>
  <si>
    <t>exp(a)-3a</t>
    <phoneticPr fontId="1"/>
  </si>
  <si>
    <t>exp(b)-3b</t>
    <phoneticPr fontId="1"/>
  </si>
  <si>
    <t>exp( c)-3c</t>
    <phoneticPr fontId="1"/>
  </si>
  <si>
    <t>n =</t>
    <phoneticPr fontId="1"/>
  </si>
  <si>
    <t>integral</t>
    <phoneticPr fontId="1"/>
  </si>
  <si>
    <r>
      <t>f(x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) = x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vertAlign val="superscript"/>
        <sz val="11"/>
        <color theme="1"/>
        <rFont val="ＭＳ Ｐゴシック"/>
        <family val="3"/>
        <charset val="128"/>
        <scheme val="minor"/>
      </rPr>
      <t xml:space="preserve">2 </t>
    </r>
    <r>
      <rPr>
        <sz val="11"/>
        <color theme="1"/>
        <rFont val="ＭＳ Ｐゴシック"/>
        <family val="2"/>
        <charset val="128"/>
        <scheme val="minor"/>
      </rPr>
      <t>-2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</si>
</sst>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1">
    <dxf>
      <font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85976752905886"/>
          <c:y val="4.6770924467774859E-2"/>
          <c:w val="0.86504511936007999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ln>
                <a:solidFill>
                  <a:schemeClr val="accent1">
                    <a:alpha val="93000"/>
                  </a:schemeClr>
                </a:solidFill>
              </a:ln>
            </c:spPr>
          </c:marker>
          <c:xVal>
            <c:numRef>
              <c:f>'Newtonian 2'!$C$7:$C$107</c:f>
              <c:numCache>
                <c:formatCode>General</c:formatCode>
                <c:ptCount val="101"/>
                <c:pt idx="0">
                  <c:v>-3.2</c:v>
                </c:pt>
                <c:pt idx="1">
                  <c:v>-3.1540000000000004</c:v>
                </c:pt>
                <c:pt idx="2">
                  <c:v>-3.1080000000000005</c:v>
                </c:pt>
                <c:pt idx="3">
                  <c:v>-3.0620000000000007</c:v>
                </c:pt>
                <c:pt idx="4">
                  <c:v>-3.0160000000000009</c:v>
                </c:pt>
                <c:pt idx="5">
                  <c:v>-2.9700000000000011</c:v>
                </c:pt>
                <c:pt idx="6">
                  <c:v>-2.9240000000000013</c:v>
                </c:pt>
                <c:pt idx="7">
                  <c:v>-2.8780000000000014</c:v>
                </c:pt>
                <c:pt idx="8">
                  <c:v>-2.8320000000000016</c:v>
                </c:pt>
                <c:pt idx="9">
                  <c:v>-2.7860000000000018</c:v>
                </c:pt>
                <c:pt idx="10">
                  <c:v>-2.740000000000002</c:v>
                </c:pt>
                <c:pt idx="11">
                  <c:v>-2.6940000000000022</c:v>
                </c:pt>
                <c:pt idx="12">
                  <c:v>-2.6480000000000024</c:v>
                </c:pt>
                <c:pt idx="13">
                  <c:v>-2.6020000000000025</c:v>
                </c:pt>
                <c:pt idx="14">
                  <c:v>-2.5560000000000027</c:v>
                </c:pt>
                <c:pt idx="15">
                  <c:v>-2.5100000000000029</c:v>
                </c:pt>
                <c:pt idx="16">
                  <c:v>-2.4640000000000031</c:v>
                </c:pt>
                <c:pt idx="17">
                  <c:v>-2.4180000000000033</c:v>
                </c:pt>
                <c:pt idx="18">
                  <c:v>-2.3720000000000034</c:v>
                </c:pt>
                <c:pt idx="19">
                  <c:v>-2.3260000000000036</c:v>
                </c:pt>
                <c:pt idx="20">
                  <c:v>-2.2800000000000038</c:v>
                </c:pt>
                <c:pt idx="21">
                  <c:v>-2.234000000000004</c:v>
                </c:pt>
                <c:pt idx="22">
                  <c:v>-2.1880000000000042</c:v>
                </c:pt>
                <c:pt idx="23">
                  <c:v>-2.1420000000000043</c:v>
                </c:pt>
                <c:pt idx="24">
                  <c:v>-2.0960000000000045</c:v>
                </c:pt>
                <c:pt idx="25">
                  <c:v>-2.0500000000000047</c:v>
                </c:pt>
                <c:pt idx="26">
                  <c:v>-2.0040000000000049</c:v>
                </c:pt>
                <c:pt idx="27">
                  <c:v>-1.9580000000000048</c:v>
                </c:pt>
                <c:pt idx="28">
                  <c:v>-1.9120000000000048</c:v>
                </c:pt>
                <c:pt idx="29">
                  <c:v>-1.8660000000000048</c:v>
                </c:pt>
                <c:pt idx="30">
                  <c:v>-1.8200000000000047</c:v>
                </c:pt>
                <c:pt idx="31">
                  <c:v>-1.7740000000000047</c:v>
                </c:pt>
                <c:pt idx="32">
                  <c:v>-1.7280000000000046</c:v>
                </c:pt>
                <c:pt idx="33">
                  <c:v>-1.6820000000000046</c:v>
                </c:pt>
                <c:pt idx="34">
                  <c:v>-1.6360000000000046</c:v>
                </c:pt>
                <c:pt idx="35">
                  <c:v>-1.5900000000000045</c:v>
                </c:pt>
                <c:pt idx="36">
                  <c:v>-1.5440000000000045</c:v>
                </c:pt>
                <c:pt idx="37">
                  <c:v>-1.4980000000000044</c:v>
                </c:pt>
                <c:pt idx="38">
                  <c:v>-1.4520000000000044</c:v>
                </c:pt>
                <c:pt idx="39">
                  <c:v>-1.4060000000000044</c:v>
                </c:pt>
                <c:pt idx="40">
                  <c:v>-1.3600000000000043</c:v>
                </c:pt>
                <c:pt idx="41">
                  <c:v>-1.3140000000000043</c:v>
                </c:pt>
                <c:pt idx="42">
                  <c:v>-1.2680000000000042</c:v>
                </c:pt>
                <c:pt idx="43">
                  <c:v>-1.2220000000000042</c:v>
                </c:pt>
                <c:pt idx="44">
                  <c:v>-1.1760000000000042</c:v>
                </c:pt>
                <c:pt idx="45">
                  <c:v>-1.1300000000000041</c:v>
                </c:pt>
                <c:pt idx="46">
                  <c:v>-1.0840000000000041</c:v>
                </c:pt>
                <c:pt idx="47">
                  <c:v>-1.038000000000004</c:v>
                </c:pt>
                <c:pt idx="48">
                  <c:v>-0.99200000000000399</c:v>
                </c:pt>
                <c:pt idx="49">
                  <c:v>-0.94600000000000395</c:v>
                </c:pt>
                <c:pt idx="50">
                  <c:v>-0.90000000000000391</c:v>
                </c:pt>
                <c:pt idx="51">
                  <c:v>-0.85400000000000387</c:v>
                </c:pt>
                <c:pt idx="52">
                  <c:v>-0.80800000000000383</c:v>
                </c:pt>
                <c:pt idx="53">
                  <c:v>-0.76200000000000379</c:v>
                </c:pt>
                <c:pt idx="54">
                  <c:v>-0.71600000000000374</c:v>
                </c:pt>
                <c:pt idx="55">
                  <c:v>-0.6700000000000037</c:v>
                </c:pt>
                <c:pt idx="56">
                  <c:v>-0.62400000000000366</c:v>
                </c:pt>
                <c:pt idx="57">
                  <c:v>-0.57800000000000362</c:v>
                </c:pt>
                <c:pt idx="58">
                  <c:v>-0.53200000000000358</c:v>
                </c:pt>
                <c:pt idx="59">
                  <c:v>-0.4860000000000036</c:v>
                </c:pt>
                <c:pt idx="60">
                  <c:v>-0.44000000000000361</c:v>
                </c:pt>
                <c:pt idx="61">
                  <c:v>-0.39400000000000363</c:v>
                </c:pt>
                <c:pt idx="62">
                  <c:v>-0.34800000000000364</c:v>
                </c:pt>
                <c:pt idx="63">
                  <c:v>-0.30200000000000365</c:v>
                </c:pt>
                <c:pt idx="64">
                  <c:v>-0.25600000000000367</c:v>
                </c:pt>
                <c:pt idx="65">
                  <c:v>-0.21000000000000368</c:v>
                </c:pt>
                <c:pt idx="66">
                  <c:v>-0.1640000000000037</c:v>
                </c:pt>
                <c:pt idx="67">
                  <c:v>-0.1180000000000037</c:v>
                </c:pt>
                <c:pt idx="68">
                  <c:v>-7.20000000000037E-2</c:v>
                </c:pt>
                <c:pt idx="69">
                  <c:v>-2.6000000000003701E-2</c:v>
                </c:pt>
                <c:pt idx="70">
                  <c:v>1.9999999999996299E-2</c:v>
                </c:pt>
                <c:pt idx="71">
                  <c:v>6.5999999999996298E-2</c:v>
                </c:pt>
                <c:pt idx="72">
                  <c:v>0.1119999999999963</c:v>
                </c:pt>
                <c:pt idx="73">
                  <c:v>0.15799999999999631</c:v>
                </c:pt>
                <c:pt idx="74">
                  <c:v>0.2039999999999963</c:v>
                </c:pt>
                <c:pt idx="75">
                  <c:v>0.24999999999999628</c:v>
                </c:pt>
                <c:pt idx="76">
                  <c:v>0.29599999999999627</c:v>
                </c:pt>
                <c:pt idx="77">
                  <c:v>0.34199999999999625</c:v>
                </c:pt>
                <c:pt idx="78">
                  <c:v>0.38799999999999624</c:v>
                </c:pt>
                <c:pt idx="79">
                  <c:v>0.43399999999999622</c:v>
                </c:pt>
                <c:pt idx="80">
                  <c:v>0.47999999999999621</c:v>
                </c:pt>
                <c:pt idx="81">
                  <c:v>0.52599999999999625</c:v>
                </c:pt>
                <c:pt idx="82">
                  <c:v>0.57199999999999629</c:v>
                </c:pt>
                <c:pt idx="83">
                  <c:v>0.61799999999999633</c:v>
                </c:pt>
                <c:pt idx="84">
                  <c:v>0.66399999999999637</c:v>
                </c:pt>
                <c:pt idx="85">
                  <c:v>0.70999999999999641</c:v>
                </c:pt>
                <c:pt idx="86">
                  <c:v>0.75599999999999645</c:v>
                </c:pt>
                <c:pt idx="87">
                  <c:v>0.80199999999999649</c:v>
                </c:pt>
                <c:pt idx="88">
                  <c:v>0.84799999999999653</c:v>
                </c:pt>
                <c:pt idx="89">
                  <c:v>0.89399999999999658</c:v>
                </c:pt>
                <c:pt idx="90">
                  <c:v>0.93999999999999662</c:v>
                </c:pt>
                <c:pt idx="91">
                  <c:v>0.98599999999999666</c:v>
                </c:pt>
                <c:pt idx="92">
                  <c:v>1.0319999999999967</c:v>
                </c:pt>
                <c:pt idx="93">
                  <c:v>1.0779999999999967</c:v>
                </c:pt>
                <c:pt idx="94">
                  <c:v>1.1239999999999968</c:v>
                </c:pt>
                <c:pt idx="95">
                  <c:v>1.1699999999999968</c:v>
                </c:pt>
                <c:pt idx="96">
                  <c:v>1.2159999999999969</c:v>
                </c:pt>
                <c:pt idx="97">
                  <c:v>1.2619999999999969</c:v>
                </c:pt>
                <c:pt idx="98">
                  <c:v>1.3079999999999969</c:v>
                </c:pt>
                <c:pt idx="99">
                  <c:v>1.353999999999997</c:v>
                </c:pt>
                <c:pt idx="100">
                  <c:v>1.399999999999997</c:v>
                </c:pt>
              </c:numCache>
            </c:numRef>
          </c:xVal>
          <c:yVal>
            <c:numRef>
              <c:f>'Newtonian 2'!$D$7:$D$107</c:f>
              <c:numCache>
                <c:formatCode>General</c:formatCode>
                <c:ptCount val="101"/>
                <c:pt idx="0">
                  <c:v>3.2016000000000258</c:v>
                </c:pt>
                <c:pt idx="1">
                  <c:v>1.0557130886560051</c:v>
                </c:pt>
                <c:pt idx="2">
                  <c:v>-0.93035483110398687</c:v>
                </c:pt>
                <c:pt idx="3">
                  <c:v>-2.7627499436639722</c:v>
                </c:pt>
                <c:pt idx="4">
                  <c:v>-4.4475109744639578</c:v>
                </c:pt>
                <c:pt idx="5">
                  <c:v>-5.9905691899999569</c:v>
                </c:pt>
                <c:pt idx="6">
                  <c:v>-7.397748397823964</c:v>
                </c:pt>
                <c:pt idx="7">
                  <c:v>-8.67476494654397</c:v>
                </c:pt>
                <c:pt idx="8">
                  <c:v>-9.827227725823958</c:v>
                </c:pt>
                <c:pt idx="9">
                  <c:v>-10.860638166383961</c:v>
                </c:pt>
                <c:pt idx="10">
                  <c:v>-11.780390239999967</c:v>
                </c:pt>
                <c:pt idx="11">
                  <c:v>-12.591770459503966</c:v>
                </c:pt>
                <c:pt idx="12">
                  <c:v>-13.299957878783969</c:v>
                </c:pt>
                <c:pt idx="13">
                  <c:v>-13.910024092783967</c:v>
                </c:pt>
                <c:pt idx="14">
                  <c:v>-14.426933237503974</c:v>
                </c:pt>
                <c:pt idx="15">
                  <c:v>-14.855541989999974</c:v>
                </c:pt>
                <c:pt idx="16">
                  <c:v>-15.200599568383986</c:v>
                </c:pt>
                <c:pt idx="17">
                  <c:v>-15.466747731823979</c:v>
                </c:pt>
                <c:pt idx="18">
                  <c:v>-15.658520780543988</c:v>
                </c:pt>
                <c:pt idx="19">
                  <c:v>-15.780345555823992</c:v>
                </c:pt>
                <c:pt idx="20">
                  <c:v>-15.836541439999998</c:v>
                </c:pt>
                <c:pt idx="21">
                  <c:v>-15.831320356464001</c:v>
                </c:pt>
                <c:pt idx="22">
                  <c:v>-15.768786769664008</c:v>
                </c:pt>
                <c:pt idx="23">
                  <c:v>-15.652937685104014</c:v>
                </c:pt>
                <c:pt idx="24">
                  <c:v>-15.487662649344017</c:v>
                </c:pt>
                <c:pt idx="25">
                  <c:v>-15.276743750000023</c:v>
                </c:pt>
                <c:pt idx="26">
                  <c:v>-15.023855615744026</c:v>
                </c:pt>
                <c:pt idx="27">
                  <c:v>-14.732565416304032</c:v>
                </c:pt>
                <c:pt idx="28">
                  <c:v>-14.406332862464037</c:v>
                </c:pt>
                <c:pt idx="29">
                  <c:v>-14.048510206064039</c:v>
                </c:pt>
                <c:pt idx="30">
                  <c:v>-13.66234224000004</c:v>
                </c:pt>
                <c:pt idx="31">
                  <c:v>-13.250966298224043</c:v>
                </c:pt>
                <c:pt idx="32">
                  <c:v>-12.817412255744046</c:v>
                </c:pt>
                <c:pt idx="33">
                  <c:v>-12.364602528624047</c:v>
                </c:pt>
                <c:pt idx="34">
                  <c:v>-11.895352073984048</c:v>
                </c:pt>
                <c:pt idx="35">
                  <c:v>-11.412368390000049</c:v>
                </c:pt>
                <c:pt idx="36">
                  <c:v>-10.918251515904046</c:v>
                </c:pt>
                <c:pt idx="37">
                  <c:v>-10.41549403198405</c:v>
                </c:pt>
                <c:pt idx="38">
                  <c:v>-9.9064810595840491</c:v>
                </c:pt>
                <c:pt idx="39">
                  <c:v>-9.3934902611040485</c:v>
                </c:pt>
                <c:pt idx="40">
                  <c:v>-8.8786918400000481</c:v>
                </c:pt>
                <c:pt idx="41">
                  <c:v>-8.3641485407840488</c:v>
                </c:pt>
                <c:pt idx="42">
                  <c:v>-7.8518156490240472</c:v>
                </c:pt>
                <c:pt idx="43">
                  <c:v>-7.3435409913440459</c:v>
                </c:pt>
                <c:pt idx="44">
                  <c:v>-6.8410649354240443</c:v>
                </c:pt>
                <c:pt idx="45">
                  <c:v>-6.346020390000044</c:v>
                </c:pt>
                <c:pt idx="46">
                  <c:v>-5.8599328048640427</c:v>
                </c:pt>
                <c:pt idx="47">
                  <c:v>-5.3842201708640403</c:v>
                </c:pt>
                <c:pt idx="48">
                  <c:v>-4.9201930199040396</c:v>
                </c:pt>
                <c:pt idx="49">
                  <c:v>-4.4690544249440389</c:v>
                </c:pt>
                <c:pt idx="50">
                  <c:v>-4.0319000000000367</c:v>
                </c:pt>
                <c:pt idx="51">
                  <c:v>-3.6097179001440356</c:v>
                </c:pt>
                <c:pt idx="52">
                  <c:v>-3.2033888215040331</c:v>
                </c:pt>
                <c:pt idx="53">
                  <c:v>-2.8136860012640317</c:v>
                </c:pt>
                <c:pt idx="54">
                  <c:v>-2.4412752176640296</c:v>
                </c:pt>
                <c:pt idx="55">
                  <c:v>-2.0867147900000278</c:v>
                </c:pt>
                <c:pt idx="56">
                  <c:v>-1.7504555786240257</c:v>
                </c:pt>
                <c:pt idx="57">
                  <c:v>-1.4328409849440242</c:v>
                </c:pt>
                <c:pt idx="58">
                  <c:v>-1.1341069514240223</c:v>
                </c:pt>
                <c:pt idx="59">
                  <c:v>-0.85438196158402091</c:v>
                </c:pt>
                <c:pt idx="60">
                  <c:v>-0.59368704000001982</c:v>
                </c:pt>
                <c:pt idx="61">
                  <c:v>-0.3519357523040183</c:v>
                </c:pt>
                <c:pt idx="62">
                  <c:v>-0.12893420518401699</c:v>
                </c:pt>
                <c:pt idx="63">
                  <c:v>7.5618953615984474E-2</c:v>
                </c:pt>
                <c:pt idx="64">
                  <c:v>0.26213253529598579</c:v>
                </c:pt>
                <c:pt idx="65">
                  <c:v>0.43112280999998709</c:v>
                </c:pt>
                <c:pt idx="66">
                  <c:v>0.58321350681598849</c:v>
                </c:pt>
                <c:pt idx="67">
                  <c:v>0.71913581377598967</c:v>
                </c:pt>
                <c:pt idx="68">
                  <c:v>0.83972837785599086</c:v>
                </c:pt>
                <c:pt idx="69">
                  <c:v>0.94593730497599204</c:v>
                </c:pt>
                <c:pt idx="70">
                  <c:v>1.038816159999993</c:v>
                </c:pt>
                <c:pt idx="71">
                  <c:v>1.119525966735994</c:v>
                </c:pt>
                <c:pt idx="72">
                  <c:v>1.1893352079359949</c:v>
                </c:pt>
                <c:pt idx="73">
                  <c:v>1.2496198252959956</c:v>
                </c:pt>
                <c:pt idx="74">
                  <c:v>1.301863219455996</c:v>
                </c:pt>
                <c:pt idx="75">
                  <c:v>1.3476562499999964</c:v>
                </c:pt>
                <c:pt idx="76">
                  <c:v>1.3886972354559968</c:v>
                </c:pt>
                <c:pt idx="77">
                  <c:v>1.426791953295997</c:v>
                </c:pt>
                <c:pt idx="78">
                  <c:v>1.4638536399359969</c:v>
                </c:pt>
                <c:pt idx="79">
                  <c:v>1.5019029907359969</c:v>
                </c:pt>
                <c:pt idx="80">
                  <c:v>1.5430681599999965</c:v>
                </c:pt>
                <c:pt idx="81">
                  <c:v>1.5895847609759959</c:v>
                </c:pt>
                <c:pt idx="82">
                  <c:v>1.6437958658559952</c:v>
                </c:pt>
                <c:pt idx="83">
                  <c:v>1.7081520057759945</c:v>
                </c:pt>
                <c:pt idx="84">
                  <c:v>1.7852111708159932</c:v>
                </c:pt>
                <c:pt idx="85">
                  <c:v>1.8776388099999921</c:v>
                </c:pt>
                <c:pt idx="86">
                  <c:v>1.9882078312959908</c:v>
                </c:pt>
                <c:pt idx="87">
                  <c:v>2.1197986016159893</c:v>
                </c:pt>
                <c:pt idx="88">
                  <c:v>2.275398946815987</c:v>
                </c:pt>
                <c:pt idx="89">
                  <c:v>2.4581041516959852</c:v>
                </c:pt>
                <c:pt idx="90">
                  <c:v>2.6711169599999831</c:v>
                </c:pt>
                <c:pt idx="91">
                  <c:v>2.9177475744159804</c:v>
                </c:pt>
                <c:pt idx="92">
                  <c:v>3.2014136565759777</c:v>
                </c:pt>
                <c:pt idx="93">
                  <c:v>3.5256403270559753</c:v>
                </c:pt>
                <c:pt idx="94">
                  <c:v>3.8940601653759725</c:v>
                </c:pt>
                <c:pt idx="95">
                  <c:v>4.3104132099999699</c:v>
                </c:pt>
                <c:pt idx="96">
                  <c:v>4.7785469583359657</c:v>
                </c:pt>
                <c:pt idx="97">
                  <c:v>5.3024163667359625</c:v>
                </c:pt>
                <c:pt idx="98">
                  <c:v>5.8860838504959592</c:v>
                </c:pt>
                <c:pt idx="99">
                  <c:v>6.5337192838559561</c:v>
                </c:pt>
                <c:pt idx="100">
                  <c:v>7.2495999999999512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BF-43B4-91CE-8516BC3DCF15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numRef>
              <c:f>'Newtonian 2'!$C$7:$C$107</c:f>
              <c:numCache>
                <c:formatCode>General</c:formatCode>
                <c:ptCount val="101"/>
                <c:pt idx="0">
                  <c:v>-3.2</c:v>
                </c:pt>
                <c:pt idx="1">
                  <c:v>-3.1540000000000004</c:v>
                </c:pt>
                <c:pt idx="2">
                  <c:v>-3.1080000000000005</c:v>
                </c:pt>
                <c:pt idx="3">
                  <c:v>-3.0620000000000007</c:v>
                </c:pt>
                <c:pt idx="4">
                  <c:v>-3.0160000000000009</c:v>
                </c:pt>
                <c:pt idx="5">
                  <c:v>-2.9700000000000011</c:v>
                </c:pt>
                <c:pt idx="6">
                  <c:v>-2.9240000000000013</c:v>
                </c:pt>
                <c:pt idx="7">
                  <c:v>-2.8780000000000014</c:v>
                </c:pt>
                <c:pt idx="8">
                  <c:v>-2.8320000000000016</c:v>
                </c:pt>
                <c:pt idx="9">
                  <c:v>-2.7860000000000018</c:v>
                </c:pt>
                <c:pt idx="10">
                  <c:v>-2.740000000000002</c:v>
                </c:pt>
                <c:pt idx="11">
                  <c:v>-2.6940000000000022</c:v>
                </c:pt>
                <c:pt idx="12">
                  <c:v>-2.6480000000000024</c:v>
                </c:pt>
                <c:pt idx="13">
                  <c:v>-2.6020000000000025</c:v>
                </c:pt>
                <c:pt idx="14">
                  <c:v>-2.5560000000000027</c:v>
                </c:pt>
                <c:pt idx="15">
                  <c:v>-2.5100000000000029</c:v>
                </c:pt>
                <c:pt idx="16">
                  <c:v>-2.4640000000000031</c:v>
                </c:pt>
                <c:pt idx="17">
                  <c:v>-2.4180000000000033</c:v>
                </c:pt>
                <c:pt idx="18">
                  <c:v>-2.3720000000000034</c:v>
                </c:pt>
                <c:pt idx="19">
                  <c:v>-2.3260000000000036</c:v>
                </c:pt>
                <c:pt idx="20">
                  <c:v>-2.2800000000000038</c:v>
                </c:pt>
                <c:pt idx="21">
                  <c:v>-2.234000000000004</c:v>
                </c:pt>
                <c:pt idx="22">
                  <c:v>-2.1880000000000042</c:v>
                </c:pt>
                <c:pt idx="23">
                  <c:v>-2.1420000000000043</c:v>
                </c:pt>
                <c:pt idx="24">
                  <c:v>-2.0960000000000045</c:v>
                </c:pt>
                <c:pt idx="25">
                  <c:v>-2.0500000000000047</c:v>
                </c:pt>
                <c:pt idx="26">
                  <c:v>-2.0040000000000049</c:v>
                </c:pt>
                <c:pt idx="27">
                  <c:v>-1.9580000000000048</c:v>
                </c:pt>
                <c:pt idx="28">
                  <c:v>-1.9120000000000048</c:v>
                </c:pt>
                <c:pt idx="29">
                  <c:v>-1.8660000000000048</c:v>
                </c:pt>
                <c:pt idx="30">
                  <c:v>-1.8200000000000047</c:v>
                </c:pt>
                <c:pt idx="31">
                  <c:v>-1.7740000000000047</c:v>
                </c:pt>
                <c:pt idx="32">
                  <c:v>-1.7280000000000046</c:v>
                </c:pt>
                <c:pt idx="33">
                  <c:v>-1.6820000000000046</c:v>
                </c:pt>
                <c:pt idx="34">
                  <c:v>-1.6360000000000046</c:v>
                </c:pt>
                <c:pt idx="35">
                  <c:v>-1.5900000000000045</c:v>
                </c:pt>
                <c:pt idx="36">
                  <c:v>-1.5440000000000045</c:v>
                </c:pt>
                <c:pt idx="37">
                  <c:v>-1.4980000000000044</c:v>
                </c:pt>
                <c:pt idx="38">
                  <c:v>-1.4520000000000044</c:v>
                </c:pt>
                <c:pt idx="39">
                  <c:v>-1.4060000000000044</c:v>
                </c:pt>
                <c:pt idx="40">
                  <c:v>-1.3600000000000043</c:v>
                </c:pt>
                <c:pt idx="41">
                  <c:v>-1.3140000000000043</c:v>
                </c:pt>
                <c:pt idx="42">
                  <c:v>-1.2680000000000042</c:v>
                </c:pt>
                <c:pt idx="43">
                  <c:v>-1.2220000000000042</c:v>
                </c:pt>
                <c:pt idx="44">
                  <c:v>-1.1760000000000042</c:v>
                </c:pt>
                <c:pt idx="45">
                  <c:v>-1.1300000000000041</c:v>
                </c:pt>
                <c:pt idx="46">
                  <c:v>-1.0840000000000041</c:v>
                </c:pt>
                <c:pt idx="47">
                  <c:v>-1.038000000000004</c:v>
                </c:pt>
                <c:pt idx="48">
                  <c:v>-0.99200000000000399</c:v>
                </c:pt>
                <c:pt idx="49">
                  <c:v>-0.94600000000000395</c:v>
                </c:pt>
                <c:pt idx="50">
                  <c:v>-0.90000000000000391</c:v>
                </c:pt>
                <c:pt idx="51">
                  <c:v>-0.85400000000000387</c:v>
                </c:pt>
                <c:pt idx="52">
                  <c:v>-0.80800000000000383</c:v>
                </c:pt>
                <c:pt idx="53">
                  <c:v>-0.76200000000000379</c:v>
                </c:pt>
                <c:pt idx="54">
                  <c:v>-0.71600000000000374</c:v>
                </c:pt>
                <c:pt idx="55">
                  <c:v>-0.6700000000000037</c:v>
                </c:pt>
                <c:pt idx="56">
                  <c:v>-0.62400000000000366</c:v>
                </c:pt>
                <c:pt idx="57">
                  <c:v>-0.57800000000000362</c:v>
                </c:pt>
                <c:pt idx="58">
                  <c:v>-0.53200000000000358</c:v>
                </c:pt>
                <c:pt idx="59">
                  <c:v>-0.4860000000000036</c:v>
                </c:pt>
                <c:pt idx="60">
                  <c:v>-0.44000000000000361</c:v>
                </c:pt>
                <c:pt idx="61">
                  <c:v>-0.39400000000000363</c:v>
                </c:pt>
                <c:pt idx="62">
                  <c:v>-0.34800000000000364</c:v>
                </c:pt>
                <c:pt idx="63">
                  <c:v>-0.30200000000000365</c:v>
                </c:pt>
                <c:pt idx="64">
                  <c:v>-0.25600000000000367</c:v>
                </c:pt>
                <c:pt idx="65">
                  <c:v>-0.21000000000000368</c:v>
                </c:pt>
                <c:pt idx="66">
                  <c:v>-0.1640000000000037</c:v>
                </c:pt>
                <c:pt idx="67">
                  <c:v>-0.1180000000000037</c:v>
                </c:pt>
                <c:pt idx="68">
                  <c:v>-7.20000000000037E-2</c:v>
                </c:pt>
                <c:pt idx="69">
                  <c:v>-2.6000000000003701E-2</c:v>
                </c:pt>
                <c:pt idx="70">
                  <c:v>1.9999999999996299E-2</c:v>
                </c:pt>
                <c:pt idx="71">
                  <c:v>6.5999999999996298E-2</c:v>
                </c:pt>
                <c:pt idx="72">
                  <c:v>0.1119999999999963</c:v>
                </c:pt>
                <c:pt idx="73">
                  <c:v>0.15799999999999631</c:v>
                </c:pt>
                <c:pt idx="74">
                  <c:v>0.2039999999999963</c:v>
                </c:pt>
                <c:pt idx="75">
                  <c:v>0.24999999999999628</c:v>
                </c:pt>
                <c:pt idx="76">
                  <c:v>0.29599999999999627</c:v>
                </c:pt>
                <c:pt idx="77">
                  <c:v>0.34199999999999625</c:v>
                </c:pt>
                <c:pt idx="78">
                  <c:v>0.38799999999999624</c:v>
                </c:pt>
                <c:pt idx="79">
                  <c:v>0.43399999999999622</c:v>
                </c:pt>
                <c:pt idx="80">
                  <c:v>0.47999999999999621</c:v>
                </c:pt>
                <c:pt idx="81">
                  <c:v>0.52599999999999625</c:v>
                </c:pt>
                <c:pt idx="82">
                  <c:v>0.57199999999999629</c:v>
                </c:pt>
                <c:pt idx="83">
                  <c:v>0.61799999999999633</c:v>
                </c:pt>
                <c:pt idx="84">
                  <c:v>0.66399999999999637</c:v>
                </c:pt>
                <c:pt idx="85">
                  <c:v>0.70999999999999641</c:v>
                </c:pt>
                <c:pt idx="86">
                  <c:v>0.75599999999999645</c:v>
                </c:pt>
                <c:pt idx="87">
                  <c:v>0.80199999999999649</c:v>
                </c:pt>
                <c:pt idx="88">
                  <c:v>0.84799999999999653</c:v>
                </c:pt>
                <c:pt idx="89">
                  <c:v>0.89399999999999658</c:v>
                </c:pt>
                <c:pt idx="90">
                  <c:v>0.93999999999999662</c:v>
                </c:pt>
                <c:pt idx="91">
                  <c:v>0.98599999999999666</c:v>
                </c:pt>
                <c:pt idx="92">
                  <c:v>1.0319999999999967</c:v>
                </c:pt>
                <c:pt idx="93">
                  <c:v>1.0779999999999967</c:v>
                </c:pt>
                <c:pt idx="94">
                  <c:v>1.1239999999999968</c:v>
                </c:pt>
                <c:pt idx="95">
                  <c:v>1.1699999999999968</c:v>
                </c:pt>
                <c:pt idx="96">
                  <c:v>1.2159999999999969</c:v>
                </c:pt>
                <c:pt idx="97">
                  <c:v>1.2619999999999969</c:v>
                </c:pt>
                <c:pt idx="98">
                  <c:v>1.3079999999999969</c:v>
                </c:pt>
                <c:pt idx="99">
                  <c:v>1.353999999999997</c:v>
                </c:pt>
                <c:pt idx="100">
                  <c:v>1.399999999999997</c:v>
                </c:pt>
              </c:numCache>
            </c:numRef>
          </c:xVal>
          <c:yVal>
            <c:numRef>
              <c:f>'Newtonian 2'!$E$7:$E$107</c:f>
              <c:numCache>
                <c:formatCode>General</c:formatCode>
                <c:ptCount val="1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BF-43B4-91CE-8516BC3DC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71808"/>
        <c:axId val="97670272"/>
      </c:scatterChart>
      <c:valAx>
        <c:axId val="97671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97670272"/>
        <c:crossesAt val="-20"/>
        <c:crossBetween val="midCat"/>
      </c:valAx>
      <c:valAx>
        <c:axId val="976702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crossAx val="97671808"/>
        <c:crossesAt val="-4"/>
        <c:crossBetween val="midCat"/>
      </c:valAx>
      <c:spPr>
        <a:noFill/>
        <a:ln>
          <a:solidFill>
            <a:srgbClr val="4F81BD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28575</xdr:rowOff>
    </xdr:from>
    <xdr:to>
      <xdr:col>11</xdr:col>
      <xdr:colOff>114300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0.10742</cdr:x>
      <cdr:y>0.32292</cdr:y>
    </cdr:from>
    <cdr:to>
      <cdr:x>0.96419</cdr:x>
      <cdr:y>0.32292</cdr:y>
    </cdr:to>
    <cdr:sp macro="" textlink="">
      <cdr:nvSpPr>
        <cdr:cNvPr id="3" name="直線コネクタ 2"/>
        <cdr:cNvSpPr/>
      </cdr:nvSpPr>
      <cdr:spPr>
        <a:xfrm xmlns:a="http://schemas.openxmlformats.org/drawingml/2006/main">
          <a:off x="400050" y="885824"/>
          <a:ext cx="3190875" cy="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2"/>
  <sheetViews>
    <sheetView tabSelected="1" workbookViewId="0"/>
  </sheetViews>
  <sheetFormatPr defaultRowHeight="13.2" x14ac:dyDescent="0.2"/>
  <cols>
    <col min="2" max="2" width="2.77734375" customWidth="1"/>
    <col min="3" max="3" width="3.6640625" customWidth="1"/>
  </cols>
  <sheetData>
    <row r="2" spans="1:4" ht="15.6" x14ac:dyDescent="0.2">
      <c r="A2" s="2" t="s">
        <v>20</v>
      </c>
      <c r="B2" s="3">
        <v>0</v>
      </c>
      <c r="C2" t="s">
        <v>19</v>
      </c>
      <c r="D2">
        <v>0</v>
      </c>
    </row>
    <row r="3" spans="1:4" ht="15.6" x14ac:dyDescent="0.2">
      <c r="A3" s="2" t="s">
        <v>20</v>
      </c>
      <c r="B3" s="3">
        <f>B2+1</f>
        <v>1</v>
      </c>
      <c r="C3" t="s">
        <v>19</v>
      </c>
      <c r="D3">
        <v>1</v>
      </c>
    </row>
    <row r="4" spans="1:4" ht="15.6" x14ac:dyDescent="0.2">
      <c r="A4" s="2" t="s">
        <v>20</v>
      </c>
      <c r="B4" s="3">
        <f>B3+1</f>
        <v>2</v>
      </c>
      <c r="C4" t="s">
        <v>19</v>
      </c>
      <c r="D4">
        <f>D2+D3</f>
        <v>1</v>
      </c>
    </row>
    <row r="5" spans="1:4" ht="15.6" x14ac:dyDescent="0.2">
      <c r="A5" s="2" t="s">
        <v>20</v>
      </c>
      <c r="B5" s="3">
        <f t="shared" ref="B5:B42" si="0">B4+1</f>
        <v>3</v>
      </c>
      <c r="C5" t="s">
        <v>19</v>
      </c>
      <c r="D5">
        <f t="shared" ref="D5:D42" si="1">D3+D4</f>
        <v>2</v>
      </c>
    </row>
    <row r="6" spans="1:4" ht="15.6" x14ac:dyDescent="0.2">
      <c r="A6" s="2" t="s">
        <v>20</v>
      </c>
      <c r="B6" s="3">
        <f t="shared" si="0"/>
        <v>4</v>
      </c>
      <c r="C6" t="s">
        <v>19</v>
      </c>
      <c r="D6">
        <f t="shared" si="1"/>
        <v>3</v>
      </c>
    </row>
    <row r="7" spans="1:4" ht="15.6" x14ac:dyDescent="0.2">
      <c r="A7" s="2" t="s">
        <v>20</v>
      </c>
      <c r="B7" s="3">
        <f t="shared" si="0"/>
        <v>5</v>
      </c>
      <c r="C7" t="s">
        <v>19</v>
      </c>
      <c r="D7">
        <f t="shared" si="1"/>
        <v>5</v>
      </c>
    </row>
    <row r="8" spans="1:4" ht="15.6" x14ac:dyDescent="0.2">
      <c r="A8" s="2" t="s">
        <v>20</v>
      </c>
      <c r="B8" s="3">
        <f t="shared" si="0"/>
        <v>6</v>
      </c>
      <c r="C8" t="s">
        <v>19</v>
      </c>
      <c r="D8">
        <f t="shared" si="1"/>
        <v>8</v>
      </c>
    </row>
    <row r="9" spans="1:4" ht="15.6" x14ac:dyDescent="0.2">
      <c r="A9" s="2" t="s">
        <v>20</v>
      </c>
      <c r="B9" s="3">
        <f t="shared" si="0"/>
        <v>7</v>
      </c>
      <c r="C9" t="s">
        <v>19</v>
      </c>
      <c r="D9">
        <f t="shared" si="1"/>
        <v>13</v>
      </c>
    </row>
    <row r="10" spans="1:4" ht="15.6" x14ac:dyDescent="0.2">
      <c r="A10" s="2" t="s">
        <v>20</v>
      </c>
      <c r="B10" s="3">
        <f t="shared" si="0"/>
        <v>8</v>
      </c>
      <c r="C10" t="s">
        <v>19</v>
      </c>
      <c r="D10">
        <f t="shared" si="1"/>
        <v>21</v>
      </c>
    </row>
    <row r="11" spans="1:4" ht="15.6" x14ac:dyDescent="0.2">
      <c r="A11" s="2" t="s">
        <v>20</v>
      </c>
      <c r="B11" s="3">
        <f t="shared" si="0"/>
        <v>9</v>
      </c>
      <c r="C11" t="s">
        <v>19</v>
      </c>
      <c r="D11">
        <f t="shared" si="1"/>
        <v>34</v>
      </c>
    </row>
    <row r="12" spans="1:4" ht="15.6" x14ac:dyDescent="0.2">
      <c r="A12" s="2" t="s">
        <v>20</v>
      </c>
      <c r="B12" s="3">
        <f t="shared" si="0"/>
        <v>10</v>
      </c>
      <c r="C12" t="s">
        <v>19</v>
      </c>
      <c r="D12">
        <f t="shared" si="1"/>
        <v>55</v>
      </c>
    </row>
    <row r="13" spans="1:4" ht="15.6" x14ac:dyDescent="0.2">
      <c r="A13" s="2" t="s">
        <v>20</v>
      </c>
      <c r="B13" s="3">
        <f t="shared" si="0"/>
        <v>11</v>
      </c>
      <c r="C13" t="s">
        <v>19</v>
      </c>
      <c r="D13">
        <f t="shared" si="1"/>
        <v>89</v>
      </c>
    </row>
    <row r="14" spans="1:4" ht="15.6" x14ac:dyDescent="0.2">
      <c r="A14" s="2" t="s">
        <v>20</v>
      </c>
      <c r="B14" s="3">
        <f t="shared" si="0"/>
        <v>12</v>
      </c>
      <c r="C14" t="s">
        <v>19</v>
      </c>
      <c r="D14">
        <f t="shared" si="1"/>
        <v>144</v>
      </c>
    </row>
    <row r="15" spans="1:4" ht="15.6" x14ac:dyDescent="0.2">
      <c r="A15" s="2" t="s">
        <v>20</v>
      </c>
      <c r="B15" s="3">
        <f t="shared" si="0"/>
        <v>13</v>
      </c>
      <c r="C15" t="s">
        <v>19</v>
      </c>
      <c r="D15">
        <f t="shared" si="1"/>
        <v>233</v>
      </c>
    </row>
    <row r="16" spans="1:4" ht="15.6" x14ac:dyDescent="0.2">
      <c r="A16" s="2" t="s">
        <v>20</v>
      </c>
      <c r="B16" s="3">
        <f t="shared" si="0"/>
        <v>14</v>
      </c>
      <c r="C16" t="s">
        <v>19</v>
      </c>
      <c r="D16">
        <f t="shared" si="1"/>
        <v>377</v>
      </c>
    </row>
    <row r="17" spans="1:4" ht="15.6" x14ac:dyDescent="0.2">
      <c r="A17" s="2" t="s">
        <v>20</v>
      </c>
      <c r="B17" s="3">
        <f t="shared" si="0"/>
        <v>15</v>
      </c>
      <c r="C17" t="s">
        <v>19</v>
      </c>
      <c r="D17">
        <f t="shared" si="1"/>
        <v>610</v>
      </c>
    </row>
    <row r="18" spans="1:4" ht="15.6" x14ac:dyDescent="0.2">
      <c r="A18" s="2" t="s">
        <v>20</v>
      </c>
      <c r="B18" s="3">
        <f t="shared" si="0"/>
        <v>16</v>
      </c>
      <c r="C18" t="s">
        <v>19</v>
      </c>
      <c r="D18">
        <f t="shared" si="1"/>
        <v>987</v>
      </c>
    </row>
    <row r="19" spans="1:4" ht="15.6" x14ac:dyDescent="0.2">
      <c r="A19" s="2" t="s">
        <v>20</v>
      </c>
      <c r="B19" s="3">
        <f t="shared" si="0"/>
        <v>17</v>
      </c>
      <c r="C19" t="s">
        <v>19</v>
      </c>
      <c r="D19">
        <f t="shared" si="1"/>
        <v>1597</v>
      </c>
    </row>
    <row r="20" spans="1:4" ht="15.6" x14ac:dyDescent="0.2">
      <c r="A20" s="2" t="s">
        <v>20</v>
      </c>
      <c r="B20" s="3">
        <f t="shared" si="0"/>
        <v>18</v>
      </c>
      <c r="C20" t="s">
        <v>19</v>
      </c>
      <c r="D20">
        <f t="shared" si="1"/>
        <v>2584</v>
      </c>
    </row>
    <row r="21" spans="1:4" ht="15.6" x14ac:dyDescent="0.2">
      <c r="A21" s="2" t="s">
        <v>20</v>
      </c>
      <c r="B21" s="3">
        <f t="shared" si="0"/>
        <v>19</v>
      </c>
      <c r="C21" t="s">
        <v>19</v>
      </c>
      <c r="D21">
        <f t="shared" si="1"/>
        <v>4181</v>
      </c>
    </row>
    <row r="22" spans="1:4" ht="15.6" x14ac:dyDescent="0.2">
      <c r="A22" s="2" t="s">
        <v>20</v>
      </c>
      <c r="B22" s="3">
        <f t="shared" si="0"/>
        <v>20</v>
      </c>
      <c r="C22" t="s">
        <v>19</v>
      </c>
      <c r="D22">
        <f t="shared" si="1"/>
        <v>6765</v>
      </c>
    </row>
    <row r="23" spans="1:4" ht="15.6" x14ac:dyDescent="0.2">
      <c r="A23" s="2" t="s">
        <v>20</v>
      </c>
      <c r="B23" s="3">
        <f t="shared" si="0"/>
        <v>21</v>
      </c>
      <c r="C23" t="s">
        <v>19</v>
      </c>
      <c r="D23">
        <f t="shared" si="1"/>
        <v>10946</v>
      </c>
    </row>
    <row r="24" spans="1:4" ht="15.6" x14ac:dyDescent="0.2">
      <c r="A24" s="2" t="s">
        <v>20</v>
      </c>
      <c r="B24" s="3">
        <f t="shared" si="0"/>
        <v>22</v>
      </c>
      <c r="C24" t="s">
        <v>19</v>
      </c>
      <c r="D24">
        <f t="shared" si="1"/>
        <v>17711</v>
      </c>
    </row>
    <row r="25" spans="1:4" ht="15.6" x14ac:dyDescent="0.2">
      <c r="A25" s="2" t="s">
        <v>20</v>
      </c>
      <c r="B25" s="3">
        <f t="shared" si="0"/>
        <v>23</v>
      </c>
      <c r="C25" t="s">
        <v>19</v>
      </c>
      <c r="D25">
        <f t="shared" si="1"/>
        <v>28657</v>
      </c>
    </row>
    <row r="26" spans="1:4" ht="15.6" x14ac:dyDescent="0.2">
      <c r="A26" s="2" t="s">
        <v>20</v>
      </c>
      <c r="B26" s="3">
        <f t="shared" si="0"/>
        <v>24</v>
      </c>
      <c r="C26" t="s">
        <v>19</v>
      </c>
      <c r="D26">
        <f t="shared" si="1"/>
        <v>46368</v>
      </c>
    </row>
    <row r="27" spans="1:4" ht="15.6" x14ac:dyDescent="0.2">
      <c r="A27" s="2" t="s">
        <v>20</v>
      </c>
      <c r="B27" s="3">
        <f t="shared" si="0"/>
        <v>25</v>
      </c>
      <c r="C27" t="s">
        <v>19</v>
      </c>
      <c r="D27">
        <f t="shared" si="1"/>
        <v>75025</v>
      </c>
    </row>
    <row r="28" spans="1:4" ht="15.6" x14ac:dyDescent="0.2">
      <c r="A28" s="2" t="s">
        <v>20</v>
      </c>
      <c r="B28" s="3">
        <f t="shared" si="0"/>
        <v>26</v>
      </c>
      <c r="C28" t="s">
        <v>19</v>
      </c>
      <c r="D28">
        <f t="shared" si="1"/>
        <v>121393</v>
      </c>
    </row>
    <row r="29" spans="1:4" ht="15.6" x14ac:dyDescent="0.2">
      <c r="A29" s="2" t="s">
        <v>20</v>
      </c>
      <c r="B29" s="3">
        <f t="shared" si="0"/>
        <v>27</v>
      </c>
      <c r="C29" t="s">
        <v>19</v>
      </c>
      <c r="D29">
        <f t="shared" si="1"/>
        <v>196418</v>
      </c>
    </row>
    <row r="30" spans="1:4" ht="15.6" x14ac:dyDescent="0.2">
      <c r="A30" s="2" t="s">
        <v>20</v>
      </c>
      <c r="B30" s="3">
        <f t="shared" si="0"/>
        <v>28</v>
      </c>
      <c r="C30" t="s">
        <v>19</v>
      </c>
      <c r="D30">
        <f t="shared" si="1"/>
        <v>317811</v>
      </c>
    </row>
    <row r="31" spans="1:4" ht="15.6" x14ac:dyDescent="0.2">
      <c r="A31" s="2" t="s">
        <v>20</v>
      </c>
      <c r="B31" s="3">
        <f t="shared" si="0"/>
        <v>29</v>
      </c>
      <c r="C31" t="s">
        <v>19</v>
      </c>
      <c r="D31">
        <f t="shared" si="1"/>
        <v>514229</v>
      </c>
    </row>
    <row r="32" spans="1:4" ht="15.6" x14ac:dyDescent="0.2">
      <c r="A32" s="2" t="s">
        <v>20</v>
      </c>
      <c r="B32" s="3">
        <f t="shared" si="0"/>
        <v>30</v>
      </c>
      <c r="C32" t="s">
        <v>19</v>
      </c>
      <c r="D32">
        <f t="shared" si="1"/>
        <v>832040</v>
      </c>
    </row>
    <row r="33" spans="1:4" ht="15.6" x14ac:dyDescent="0.2">
      <c r="A33" s="2" t="s">
        <v>20</v>
      </c>
      <c r="B33" s="3">
        <f t="shared" si="0"/>
        <v>31</v>
      </c>
      <c r="C33" t="s">
        <v>19</v>
      </c>
      <c r="D33">
        <f t="shared" si="1"/>
        <v>1346269</v>
      </c>
    </row>
    <row r="34" spans="1:4" ht="15.6" x14ac:dyDescent="0.2">
      <c r="A34" s="2" t="s">
        <v>20</v>
      </c>
      <c r="B34" s="3">
        <f t="shared" si="0"/>
        <v>32</v>
      </c>
      <c r="C34" t="s">
        <v>19</v>
      </c>
      <c r="D34">
        <f t="shared" si="1"/>
        <v>2178309</v>
      </c>
    </row>
    <row r="35" spans="1:4" ht="15.6" x14ac:dyDescent="0.2">
      <c r="A35" s="2" t="s">
        <v>20</v>
      </c>
      <c r="B35" s="3">
        <f t="shared" si="0"/>
        <v>33</v>
      </c>
      <c r="C35" t="s">
        <v>19</v>
      </c>
      <c r="D35">
        <f t="shared" si="1"/>
        <v>3524578</v>
      </c>
    </row>
    <row r="36" spans="1:4" ht="15.6" x14ac:dyDescent="0.2">
      <c r="A36" s="2" t="s">
        <v>20</v>
      </c>
      <c r="B36" s="3">
        <f t="shared" si="0"/>
        <v>34</v>
      </c>
      <c r="C36" t="s">
        <v>19</v>
      </c>
      <c r="D36">
        <f t="shared" si="1"/>
        <v>5702887</v>
      </c>
    </row>
    <row r="37" spans="1:4" ht="15.6" x14ac:dyDescent="0.2">
      <c r="A37" s="2" t="s">
        <v>20</v>
      </c>
      <c r="B37" s="3">
        <f t="shared" si="0"/>
        <v>35</v>
      </c>
      <c r="C37" t="s">
        <v>19</v>
      </c>
      <c r="D37">
        <f t="shared" si="1"/>
        <v>9227465</v>
      </c>
    </row>
    <row r="38" spans="1:4" ht="15.6" x14ac:dyDescent="0.2">
      <c r="A38" s="2" t="s">
        <v>20</v>
      </c>
      <c r="B38" s="3">
        <f t="shared" si="0"/>
        <v>36</v>
      </c>
      <c r="C38" t="s">
        <v>19</v>
      </c>
      <c r="D38">
        <f t="shared" si="1"/>
        <v>14930352</v>
      </c>
    </row>
    <row r="39" spans="1:4" ht="15.6" x14ac:dyDescent="0.2">
      <c r="A39" s="2" t="s">
        <v>20</v>
      </c>
      <c r="B39" s="3">
        <f t="shared" si="0"/>
        <v>37</v>
      </c>
      <c r="C39" t="s">
        <v>19</v>
      </c>
      <c r="D39">
        <f t="shared" si="1"/>
        <v>24157817</v>
      </c>
    </row>
    <row r="40" spans="1:4" ht="15.6" x14ac:dyDescent="0.2">
      <c r="A40" s="2" t="s">
        <v>20</v>
      </c>
      <c r="B40" s="3">
        <f t="shared" si="0"/>
        <v>38</v>
      </c>
      <c r="C40" t="s">
        <v>19</v>
      </c>
      <c r="D40">
        <f t="shared" si="1"/>
        <v>39088169</v>
      </c>
    </row>
    <row r="41" spans="1:4" ht="15.6" x14ac:dyDescent="0.2">
      <c r="A41" s="2" t="s">
        <v>20</v>
      </c>
      <c r="B41" s="3">
        <f t="shared" si="0"/>
        <v>39</v>
      </c>
      <c r="C41" t="s">
        <v>19</v>
      </c>
      <c r="D41">
        <f t="shared" si="1"/>
        <v>63245986</v>
      </c>
    </row>
    <row r="42" spans="1:4" ht="15.6" x14ac:dyDescent="0.2">
      <c r="A42" s="2" t="s">
        <v>20</v>
      </c>
      <c r="B42" s="3">
        <f t="shared" si="0"/>
        <v>40</v>
      </c>
      <c r="C42" t="s">
        <v>19</v>
      </c>
      <c r="D42">
        <f t="shared" si="1"/>
        <v>102334155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2"/>
  <sheetViews>
    <sheetView workbookViewId="0"/>
  </sheetViews>
  <sheetFormatPr defaultRowHeight="13.2" x14ac:dyDescent="0.2"/>
  <cols>
    <col min="2" max="2" width="5.109375" customWidth="1"/>
    <col min="3" max="6" width="12.21875" customWidth="1"/>
  </cols>
  <sheetData>
    <row r="1" spans="2:6" ht="15.6" x14ac:dyDescent="0.2">
      <c r="C1" t="s">
        <v>17</v>
      </c>
      <c r="D1" t="s">
        <v>32</v>
      </c>
      <c r="E1" t="s">
        <v>18</v>
      </c>
      <c r="F1" t="s">
        <v>4</v>
      </c>
    </row>
    <row r="2" spans="2:6" x14ac:dyDescent="0.2">
      <c r="B2">
        <v>0</v>
      </c>
      <c r="C2">
        <v>2</v>
      </c>
      <c r="D2">
        <f>C2^2-2</f>
        <v>2</v>
      </c>
      <c r="E2">
        <f>2*C2</f>
        <v>4</v>
      </c>
      <c r="F2">
        <f>C2-D2/E2</f>
        <v>1.5</v>
      </c>
    </row>
    <row r="3" spans="2:6" x14ac:dyDescent="0.2">
      <c r="B3">
        <f>B2+1</f>
        <v>1</v>
      </c>
      <c r="C3">
        <f>F2</f>
        <v>1.5</v>
      </c>
      <c r="D3">
        <f>C3^2-2</f>
        <v>0.25</v>
      </c>
      <c r="E3">
        <f>2*C3</f>
        <v>3</v>
      </c>
      <c r="F3">
        <f>C3-D3/E3</f>
        <v>1.4166666666666667</v>
      </c>
    </row>
    <row r="4" spans="2:6" x14ac:dyDescent="0.2">
      <c r="B4">
        <f t="shared" ref="B4:B12" si="0">B3+1</f>
        <v>2</v>
      </c>
      <c r="C4">
        <f t="shared" ref="C4:C12" si="1">F3</f>
        <v>1.4166666666666667</v>
      </c>
      <c r="D4">
        <f t="shared" ref="D4:D12" si="2">C4^2-2</f>
        <v>6.9444444444446418E-3</v>
      </c>
      <c r="E4">
        <f t="shared" ref="E4:E12" si="3">2*C4</f>
        <v>2.8333333333333335</v>
      </c>
      <c r="F4">
        <f t="shared" ref="F4:F12" si="4">C4-D4/E4</f>
        <v>1.4142156862745099</v>
      </c>
    </row>
    <row r="5" spans="2:6" x14ac:dyDescent="0.2">
      <c r="B5">
        <f t="shared" si="0"/>
        <v>3</v>
      </c>
      <c r="C5">
        <f t="shared" si="1"/>
        <v>1.4142156862745099</v>
      </c>
      <c r="D5">
        <f t="shared" si="2"/>
        <v>6.0073048828712672E-6</v>
      </c>
      <c r="E5">
        <f t="shared" si="3"/>
        <v>2.8284313725490198</v>
      </c>
      <c r="F5">
        <f t="shared" si="4"/>
        <v>1.4142135623746899</v>
      </c>
    </row>
    <row r="6" spans="2:6" x14ac:dyDescent="0.2">
      <c r="B6">
        <f t="shared" si="0"/>
        <v>4</v>
      </c>
      <c r="C6">
        <f t="shared" si="1"/>
        <v>1.4142135623746899</v>
      </c>
      <c r="D6">
        <f t="shared" si="2"/>
        <v>4.510614104447086E-12</v>
      </c>
      <c r="E6">
        <f t="shared" si="3"/>
        <v>2.8284271247493797</v>
      </c>
      <c r="F6">
        <f t="shared" si="4"/>
        <v>1.4142135623730951</v>
      </c>
    </row>
    <row r="7" spans="2:6" x14ac:dyDescent="0.2">
      <c r="B7">
        <f t="shared" si="0"/>
        <v>5</v>
      </c>
      <c r="C7" s="1">
        <f t="shared" si="1"/>
        <v>1.4142135623730951</v>
      </c>
      <c r="D7">
        <f t="shared" si="2"/>
        <v>0</v>
      </c>
      <c r="E7">
        <f t="shared" si="3"/>
        <v>2.8284271247461903</v>
      </c>
      <c r="F7">
        <f t="shared" si="4"/>
        <v>1.4142135623730951</v>
      </c>
    </row>
    <row r="8" spans="2:6" x14ac:dyDescent="0.2">
      <c r="B8">
        <f t="shared" si="0"/>
        <v>6</v>
      </c>
      <c r="C8" s="1">
        <f t="shared" si="1"/>
        <v>1.4142135623730951</v>
      </c>
      <c r="D8">
        <f t="shared" si="2"/>
        <v>0</v>
      </c>
      <c r="E8">
        <f t="shared" si="3"/>
        <v>2.8284271247461903</v>
      </c>
      <c r="F8">
        <f t="shared" si="4"/>
        <v>1.4142135623730951</v>
      </c>
    </row>
    <row r="9" spans="2:6" x14ac:dyDescent="0.2">
      <c r="B9">
        <f t="shared" si="0"/>
        <v>7</v>
      </c>
      <c r="C9" s="1">
        <f t="shared" si="1"/>
        <v>1.4142135623730951</v>
      </c>
      <c r="D9">
        <f t="shared" si="2"/>
        <v>0</v>
      </c>
      <c r="E9">
        <f t="shared" si="3"/>
        <v>2.8284271247461903</v>
      </c>
      <c r="F9">
        <f t="shared" si="4"/>
        <v>1.4142135623730951</v>
      </c>
    </row>
    <row r="10" spans="2:6" x14ac:dyDescent="0.2">
      <c r="B10">
        <f t="shared" si="0"/>
        <v>8</v>
      </c>
      <c r="C10" s="1">
        <f t="shared" si="1"/>
        <v>1.4142135623730951</v>
      </c>
      <c r="D10">
        <f t="shared" si="2"/>
        <v>0</v>
      </c>
      <c r="E10">
        <f t="shared" si="3"/>
        <v>2.8284271247461903</v>
      </c>
      <c r="F10">
        <f t="shared" si="4"/>
        <v>1.4142135623730951</v>
      </c>
    </row>
    <row r="11" spans="2:6" x14ac:dyDescent="0.2">
      <c r="B11">
        <f t="shared" si="0"/>
        <v>9</v>
      </c>
      <c r="C11" s="1">
        <f t="shared" si="1"/>
        <v>1.4142135623730951</v>
      </c>
      <c r="D11">
        <f t="shared" si="2"/>
        <v>0</v>
      </c>
      <c r="E11">
        <f t="shared" si="3"/>
        <v>2.8284271247461903</v>
      </c>
      <c r="F11">
        <f t="shared" si="4"/>
        <v>1.4142135623730951</v>
      </c>
    </row>
    <row r="12" spans="2:6" x14ac:dyDescent="0.2">
      <c r="B12">
        <f t="shared" si="0"/>
        <v>10</v>
      </c>
      <c r="C12" s="1">
        <f t="shared" si="1"/>
        <v>1.4142135623730951</v>
      </c>
      <c r="D12">
        <f t="shared" si="2"/>
        <v>0</v>
      </c>
      <c r="E12">
        <f t="shared" si="3"/>
        <v>2.8284271247461903</v>
      </c>
      <c r="F12">
        <f t="shared" si="4"/>
        <v>1.4142135623730951</v>
      </c>
    </row>
    <row r="13" spans="2:6" x14ac:dyDescent="0.2">
      <c r="C13" s="1"/>
    </row>
    <row r="14" spans="2:6" x14ac:dyDescent="0.2">
      <c r="C14" s="1"/>
    </row>
    <row r="15" spans="2:6" x14ac:dyDescent="0.2">
      <c r="C15" s="1"/>
    </row>
    <row r="16" spans="2:6" x14ac:dyDescent="0.2">
      <c r="C16" s="1"/>
    </row>
    <row r="17" spans="3:3" x14ac:dyDescent="0.2">
      <c r="C17" s="1"/>
    </row>
    <row r="18" spans="3:3" x14ac:dyDescent="0.2">
      <c r="C18" s="1"/>
    </row>
    <row r="19" spans="3:3" x14ac:dyDescent="0.2">
      <c r="C19" s="1"/>
    </row>
    <row r="20" spans="3:3" x14ac:dyDescent="0.2">
      <c r="C20" s="1"/>
    </row>
    <row r="21" spans="3:3" x14ac:dyDescent="0.2">
      <c r="C21" s="1"/>
    </row>
    <row r="22" spans="3:3" x14ac:dyDescent="0.2">
      <c r="C22" s="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07"/>
  <sheetViews>
    <sheetView workbookViewId="0"/>
  </sheetViews>
  <sheetFormatPr defaultRowHeight="13.2" x14ac:dyDescent="0.2"/>
  <cols>
    <col min="1" max="1" width="4.44140625" customWidth="1"/>
    <col min="2" max="2" width="5.77734375" customWidth="1"/>
    <col min="3" max="12" width="4.44140625" customWidth="1"/>
  </cols>
  <sheetData>
    <row r="1" spans="2:17" ht="15.6" x14ac:dyDescent="0.2">
      <c r="B1" t="s">
        <v>5</v>
      </c>
      <c r="C1">
        <v>1</v>
      </c>
      <c r="D1" t="s">
        <v>7</v>
      </c>
      <c r="E1">
        <v>2</v>
      </c>
      <c r="F1" t="s">
        <v>8</v>
      </c>
      <c r="G1">
        <v>-3</v>
      </c>
      <c r="H1" t="s">
        <v>9</v>
      </c>
      <c r="I1">
        <v>2</v>
      </c>
      <c r="J1" t="s">
        <v>6</v>
      </c>
      <c r="K1">
        <v>1</v>
      </c>
    </row>
    <row r="2" spans="2:17" ht="15.6" x14ac:dyDescent="0.2">
      <c r="B2" t="s">
        <v>10</v>
      </c>
      <c r="E2">
        <f>4*C1</f>
        <v>4</v>
      </c>
      <c r="F2" t="s">
        <v>8</v>
      </c>
      <c r="G2">
        <f>3*E1</f>
        <v>6</v>
      </c>
      <c r="H2" t="s">
        <v>9</v>
      </c>
      <c r="I2">
        <f>2*G1</f>
        <v>-6</v>
      </c>
      <c r="J2" t="s">
        <v>6</v>
      </c>
      <c r="K2">
        <f>I1</f>
        <v>2</v>
      </c>
    </row>
    <row r="3" spans="2:17" x14ac:dyDescent="0.2">
      <c r="N3" t="s">
        <v>0</v>
      </c>
      <c r="O3" t="s">
        <v>1</v>
      </c>
      <c r="P3" t="s">
        <v>2</v>
      </c>
      <c r="Q3" t="s">
        <v>3</v>
      </c>
    </row>
    <row r="4" spans="2:17" x14ac:dyDescent="0.2">
      <c r="C4" t="s">
        <v>21</v>
      </c>
      <c r="D4">
        <v>-3.2</v>
      </c>
      <c r="E4">
        <v>1.4</v>
      </c>
      <c r="F4" t="s">
        <v>22</v>
      </c>
      <c r="G4">
        <v>100</v>
      </c>
      <c r="I4">
        <f>(E4-D4)/G4</f>
        <v>4.5999999999999999E-2</v>
      </c>
      <c r="M4">
        <v>0</v>
      </c>
      <c r="N4">
        <v>1</v>
      </c>
      <c r="O4">
        <f>$C$1*N4^4+$E$1*N4^3+$G$1*N4^2+$I$1*N4+$K$1</f>
        <v>3</v>
      </c>
      <c r="P4">
        <f>$E$2*N4^3+$G$2*N4^2+$I$2*N4+$K$2</f>
        <v>6</v>
      </c>
      <c r="Q4">
        <f>N4-O4/P4</f>
        <v>0.5</v>
      </c>
    </row>
    <row r="5" spans="2:17" x14ac:dyDescent="0.2">
      <c r="M5">
        <f>M4+1</f>
        <v>1</v>
      </c>
      <c r="N5">
        <f>Q4</f>
        <v>0.5</v>
      </c>
      <c r="O5">
        <f>$C$1*N5^4+$E$1*N5^3+$G$1*N5^2+$I$1*N5+$K$1</f>
        <v>1.5625</v>
      </c>
      <c r="P5">
        <f>$E$2*N5^3+$G$2*N5^2+$I$2*N5+$K$2</f>
        <v>1</v>
      </c>
      <c r="Q5">
        <f>N5-O5/P5</f>
        <v>-1.0625</v>
      </c>
    </row>
    <row r="6" spans="2:17" x14ac:dyDescent="0.2">
      <c r="C6" t="s">
        <v>23</v>
      </c>
      <c r="D6" t="s">
        <v>24</v>
      </c>
      <c r="M6">
        <f t="shared" ref="M6:M23" si="0">M5+1</f>
        <v>2</v>
      </c>
      <c r="N6">
        <f t="shared" ref="N6:N24" si="1">Q5</f>
        <v>-1.0625</v>
      </c>
      <c r="O6">
        <f t="shared" ref="O6:O24" si="2">$C$1*N6^4+$E$1*N6^3+$G$1*N6^2+$I$1*N6+$K$1</f>
        <v>-5.6362152099609375</v>
      </c>
      <c r="P6">
        <f t="shared" ref="P6:P24" si="3">$E$2*N6^3+$G$2*N6^2+$I$2*N6+$K$2</f>
        <v>10.3505859375</v>
      </c>
      <c r="Q6">
        <f t="shared" ref="Q6:Q24" si="4">N6-O6/P6</f>
        <v>-0.51796897112935181</v>
      </c>
    </row>
    <row r="7" spans="2:17" x14ac:dyDescent="0.2">
      <c r="C7">
        <f>D4</f>
        <v>-3.2</v>
      </c>
      <c r="D7" s="5">
        <f>$C$1*C7^4+$E$1*C7^3+$G$1*C7^2+$I$1*C7+$K$1</f>
        <v>3.2016000000000258</v>
      </c>
      <c r="E7" s="5"/>
      <c r="F7" s="4"/>
      <c r="M7">
        <f t="shared" si="0"/>
        <v>3</v>
      </c>
      <c r="N7">
        <f t="shared" si="1"/>
        <v>-0.51796897112935181</v>
      </c>
      <c r="O7">
        <f t="shared" si="2"/>
        <v>-1.0467667001775967</v>
      </c>
      <c r="P7">
        <f t="shared" si="3"/>
        <v>6.1616975325965715</v>
      </c>
      <c r="Q7">
        <f t="shared" si="4"/>
        <v>-0.34808612721499244</v>
      </c>
    </row>
    <row r="8" spans="2:17" x14ac:dyDescent="0.2">
      <c r="C8">
        <f>C7+$I$4</f>
        <v>-3.1540000000000004</v>
      </c>
      <c r="D8" s="5">
        <f t="shared" ref="D8:D71" si="5">$C$1*C8^4+$E$1*C8^3+$G$1*C8^2+$I$1*C8+$K$1</f>
        <v>1.0557130886560051</v>
      </c>
      <c r="E8" s="5"/>
      <c r="M8">
        <f t="shared" si="0"/>
        <v>4</v>
      </c>
      <c r="N8">
        <f t="shared" si="1"/>
        <v>-0.34808612721499244</v>
      </c>
      <c r="O8">
        <f t="shared" si="2"/>
        <v>-0.12933438864544256</v>
      </c>
      <c r="P8">
        <f t="shared" si="3"/>
        <v>4.6467985118645192</v>
      </c>
      <c r="Q8">
        <f t="shared" si="4"/>
        <v>-0.32025311738785722</v>
      </c>
    </row>
    <row r="9" spans="2:17" x14ac:dyDescent="0.2">
      <c r="C9">
        <f t="shared" ref="C9:C72" si="6">C8+$I$4</f>
        <v>-3.1080000000000005</v>
      </c>
      <c r="D9" s="5">
        <f t="shared" si="5"/>
        <v>-0.93035483110398687</v>
      </c>
      <c r="E9" s="5"/>
      <c r="M9">
        <f t="shared" si="0"/>
        <v>5</v>
      </c>
      <c r="N9">
        <f t="shared" si="1"/>
        <v>-0.32025311738785722</v>
      </c>
      <c r="O9">
        <f t="shared" si="2"/>
        <v>-3.3650747458655594E-3</v>
      </c>
      <c r="P9">
        <f t="shared" si="3"/>
        <v>4.4055077827732188</v>
      </c>
      <c r="Q9">
        <f t="shared" si="4"/>
        <v>-0.31948928381593072</v>
      </c>
    </row>
    <row r="10" spans="2:17" x14ac:dyDescent="0.2">
      <c r="C10">
        <f t="shared" si="6"/>
        <v>-3.0620000000000007</v>
      </c>
      <c r="D10" s="5">
        <f t="shared" si="5"/>
        <v>-2.7627499436639722</v>
      </c>
      <c r="E10" s="5"/>
      <c r="M10">
        <f t="shared" si="0"/>
        <v>6</v>
      </c>
      <c r="N10">
        <f t="shared" si="1"/>
        <v>-0.31948928381593072</v>
      </c>
      <c r="O10">
        <f t="shared" si="2"/>
        <v>-2.512064697590688E-6</v>
      </c>
      <c r="P10">
        <f t="shared" si="3"/>
        <v>4.3989306847235898</v>
      </c>
      <c r="Q10">
        <f t="shared" si="4"/>
        <v>-0.31948871275335267</v>
      </c>
    </row>
    <row r="11" spans="2:17" x14ac:dyDescent="0.2">
      <c r="C11">
        <f t="shared" si="6"/>
        <v>-3.0160000000000009</v>
      </c>
      <c r="D11" s="5">
        <f t="shared" si="5"/>
        <v>-4.4475109744639578</v>
      </c>
      <c r="E11" s="5"/>
      <c r="M11">
        <f t="shared" si="0"/>
        <v>7</v>
      </c>
      <c r="N11">
        <f t="shared" si="1"/>
        <v>-0.31948871275335267</v>
      </c>
      <c r="O11">
        <f t="shared" si="2"/>
        <v>-1.4037659923360479E-12</v>
      </c>
      <c r="P11">
        <f t="shared" si="3"/>
        <v>4.3989257684519432</v>
      </c>
      <c r="Q11">
        <f t="shared" si="4"/>
        <v>-0.31948871275303353</v>
      </c>
    </row>
    <row r="12" spans="2:17" x14ac:dyDescent="0.2">
      <c r="C12">
        <f t="shared" si="6"/>
        <v>-2.9700000000000011</v>
      </c>
      <c r="D12" s="5">
        <f t="shared" si="5"/>
        <v>-5.9905691899999569</v>
      </c>
      <c r="E12" s="5"/>
      <c r="M12">
        <f t="shared" si="0"/>
        <v>8</v>
      </c>
      <c r="N12">
        <f t="shared" si="1"/>
        <v>-0.31948871275303353</v>
      </c>
      <c r="O12">
        <f t="shared" si="2"/>
        <v>0</v>
      </c>
      <c r="P12">
        <f t="shared" si="3"/>
        <v>4.398925768449196</v>
      </c>
      <c r="Q12">
        <f t="shared" si="4"/>
        <v>-0.31948871275303353</v>
      </c>
    </row>
    <row r="13" spans="2:17" x14ac:dyDescent="0.2">
      <c r="C13">
        <f t="shared" si="6"/>
        <v>-2.9240000000000013</v>
      </c>
      <c r="D13" s="5">
        <f t="shared" si="5"/>
        <v>-7.397748397823964</v>
      </c>
      <c r="E13" s="5"/>
      <c r="M13">
        <f t="shared" si="0"/>
        <v>9</v>
      </c>
      <c r="N13">
        <f t="shared" si="1"/>
        <v>-0.31948871275303353</v>
      </c>
      <c r="O13">
        <f t="shared" si="2"/>
        <v>0</v>
      </c>
      <c r="P13">
        <f t="shared" si="3"/>
        <v>4.398925768449196</v>
      </c>
      <c r="Q13">
        <f t="shared" si="4"/>
        <v>-0.31948871275303353</v>
      </c>
    </row>
    <row r="14" spans="2:17" x14ac:dyDescent="0.2">
      <c r="C14">
        <f t="shared" si="6"/>
        <v>-2.8780000000000014</v>
      </c>
      <c r="D14" s="5">
        <f t="shared" si="5"/>
        <v>-8.67476494654397</v>
      </c>
      <c r="E14" s="5"/>
      <c r="M14">
        <f t="shared" si="0"/>
        <v>10</v>
      </c>
      <c r="N14">
        <f t="shared" si="1"/>
        <v>-0.31948871275303353</v>
      </c>
      <c r="O14">
        <f t="shared" si="2"/>
        <v>0</v>
      </c>
      <c r="P14">
        <f t="shared" si="3"/>
        <v>4.398925768449196</v>
      </c>
      <c r="Q14">
        <f t="shared" si="4"/>
        <v>-0.31948871275303353</v>
      </c>
    </row>
    <row r="15" spans="2:17" x14ac:dyDescent="0.2">
      <c r="C15">
        <f t="shared" si="6"/>
        <v>-2.8320000000000016</v>
      </c>
      <c r="D15" s="5">
        <f t="shared" si="5"/>
        <v>-9.827227725823958</v>
      </c>
      <c r="E15" s="5"/>
      <c r="M15">
        <f t="shared" si="0"/>
        <v>11</v>
      </c>
      <c r="N15">
        <f t="shared" si="1"/>
        <v>-0.31948871275303353</v>
      </c>
      <c r="O15">
        <f t="shared" si="2"/>
        <v>0</v>
      </c>
      <c r="P15">
        <f t="shared" si="3"/>
        <v>4.398925768449196</v>
      </c>
      <c r="Q15">
        <f t="shared" si="4"/>
        <v>-0.31948871275303353</v>
      </c>
    </row>
    <row r="16" spans="2:17" x14ac:dyDescent="0.2">
      <c r="C16">
        <f t="shared" si="6"/>
        <v>-2.7860000000000018</v>
      </c>
      <c r="D16" s="5">
        <f t="shared" si="5"/>
        <v>-10.860638166383961</v>
      </c>
      <c r="E16" s="5"/>
      <c r="M16">
        <f t="shared" si="0"/>
        <v>12</v>
      </c>
      <c r="N16">
        <f t="shared" si="1"/>
        <v>-0.31948871275303353</v>
      </c>
      <c r="O16">
        <f t="shared" si="2"/>
        <v>0</v>
      </c>
      <c r="P16">
        <f t="shared" si="3"/>
        <v>4.398925768449196</v>
      </c>
      <c r="Q16">
        <f t="shared" si="4"/>
        <v>-0.31948871275303353</v>
      </c>
    </row>
    <row r="17" spans="3:17" x14ac:dyDescent="0.2">
      <c r="C17">
        <f t="shared" si="6"/>
        <v>-2.740000000000002</v>
      </c>
      <c r="D17" s="5">
        <f t="shared" si="5"/>
        <v>-11.780390239999967</v>
      </c>
      <c r="E17" s="5"/>
      <c r="M17">
        <f t="shared" si="0"/>
        <v>13</v>
      </c>
      <c r="N17">
        <f t="shared" si="1"/>
        <v>-0.31948871275303353</v>
      </c>
      <c r="O17">
        <f t="shared" si="2"/>
        <v>0</v>
      </c>
      <c r="P17">
        <f t="shared" si="3"/>
        <v>4.398925768449196</v>
      </c>
      <c r="Q17">
        <f t="shared" si="4"/>
        <v>-0.31948871275303353</v>
      </c>
    </row>
    <row r="18" spans="3:17" x14ac:dyDescent="0.2">
      <c r="C18">
        <f t="shared" si="6"/>
        <v>-2.6940000000000022</v>
      </c>
      <c r="D18" s="5">
        <f t="shared" si="5"/>
        <v>-12.591770459503966</v>
      </c>
      <c r="E18" s="5"/>
      <c r="M18">
        <f t="shared" si="0"/>
        <v>14</v>
      </c>
      <c r="N18">
        <f t="shared" si="1"/>
        <v>-0.31948871275303353</v>
      </c>
      <c r="O18">
        <f t="shared" si="2"/>
        <v>0</v>
      </c>
      <c r="P18">
        <f t="shared" si="3"/>
        <v>4.398925768449196</v>
      </c>
      <c r="Q18">
        <f t="shared" si="4"/>
        <v>-0.31948871275303353</v>
      </c>
    </row>
    <row r="19" spans="3:17" x14ac:dyDescent="0.2">
      <c r="C19">
        <f t="shared" si="6"/>
        <v>-2.6480000000000024</v>
      </c>
      <c r="D19" s="5">
        <f t="shared" si="5"/>
        <v>-13.299957878783969</v>
      </c>
      <c r="E19" s="5"/>
      <c r="M19">
        <f t="shared" si="0"/>
        <v>15</v>
      </c>
      <c r="N19">
        <f t="shared" si="1"/>
        <v>-0.31948871275303353</v>
      </c>
      <c r="O19">
        <f t="shared" si="2"/>
        <v>0</v>
      </c>
      <c r="P19">
        <f t="shared" si="3"/>
        <v>4.398925768449196</v>
      </c>
      <c r="Q19">
        <f t="shared" si="4"/>
        <v>-0.31948871275303353</v>
      </c>
    </row>
    <row r="20" spans="3:17" x14ac:dyDescent="0.2">
      <c r="C20">
        <f t="shared" si="6"/>
        <v>-2.6020000000000025</v>
      </c>
      <c r="D20" s="5">
        <f t="shared" si="5"/>
        <v>-13.910024092783967</v>
      </c>
      <c r="E20" s="5"/>
      <c r="M20">
        <f t="shared" si="0"/>
        <v>16</v>
      </c>
      <c r="N20">
        <f t="shared" si="1"/>
        <v>-0.31948871275303353</v>
      </c>
      <c r="O20">
        <f t="shared" si="2"/>
        <v>0</v>
      </c>
      <c r="P20">
        <f t="shared" si="3"/>
        <v>4.398925768449196</v>
      </c>
      <c r="Q20">
        <f t="shared" si="4"/>
        <v>-0.31948871275303353</v>
      </c>
    </row>
    <row r="21" spans="3:17" x14ac:dyDescent="0.2">
      <c r="C21">
        <f t="shared" si="6"/>
        <v>-2.5560000000000027</v>
      </c>
      <c r="D21" s="5">
        <f t="shared" si="5"/>
        <v>-14.426933237503974</v>
      </c>
      <c r="E21" s="5"/>
      <c r="M21">
        <f t="shared" si="0"/>
        <v>17</v>
      </c>
      <c r="N21">
        <f t="shared" si="1"/>
        <v>-0.31948871275303353</v>
      </c>
      <c r="O21">
        <f t="shared" si="2"/>
        <v>0</v>
      </c>
      <c r="P21">
        <f t="shared" si="3"/>
        <v>4.398925768449196</v>
      </c>
      <c r="Q21">
        <f t="shared" si="4"/>
        <v>-0.31948871275303353</v>
      </c>
    </row>
    <row r="22" spans="3:17" x14ac:dyDescent="0.2">
      <c r="C22">
        <f t="shared" si="6"/>
        <v>-2.5100000000000029</v>
      </c>
      <c r="D22" s="5">
        <f t="shared" si="5"/>
        <v>-14.855541989999974</v>
      </c>
      <c r="E22" s="5"/>
      <c r="M22">
        <f t="shared" si="0"/>
        <v>18</v>
      </c>
      <c r="N22">
        <f t="shared" si="1"/>
        <v>-0.31948871275303353</v>
      </c>
      <c r="O22">
        <f t="shared" si="2"/>
        <v>0</v>
      </c>
      <c r="P22">
        <f t="shared" si="3"/>
        <v>4.398925768449196</v>
      </c>
      <c r="Q22">
        <f t="shared" si="4"/>
        <v>-0.31948871275303353</v>
      </c>
    </row>
    <row r="23" spans="3:17" x14ac:dyDescent="0.2">
      <c r="C23">
        <f t="shared" si="6"/>
        <v>-2.4640000000000031</v>
      </c>
      <c r="D23" s="5">
        <f t="shared" si="5"/>
        <v>-15.200599568383986</v>
      </c>
      <c r="E23" s="5"/>
      <c r="M23">
        <f t="shared" si="0"/>
        <v>19</v>
      </c>
      <c r="N23">
        <f t="shared" si="1"/>
        <v>-0.31948871275303353</v>
      </c>
      <c r="O23">
        <f t="shared" si="2"/>
        <v>0</v>
      </c>
      <c r="P23">
        <f t="shared" si="3"/>
        <v>4.398925768449196</v>
      </c>
      <c r="Q23">
        <f t="shared" si="4"/>
        <v>-0.31948871275303353</v>
      </c>
    </row>
    <row r="24" spans="3:17" x14ac:dyDescent="0.2">
      <c r="C24">
        <f t="shared" si="6"/>
        <v>-2.4180000000000033</v>
      </c>
      <c r="D24" s="5">
        <f t="shared" si="5"/>
        <v>-15.466747731823979</v>
      </c>
      <c r="E24" s="5"/>
      <c r="M24">
        <f>M23+1</f>
        <v>20</v>
      </c>
      <c r="N24">
        <f t="shared" si="1"/>
        <v>-0.31948871275303353</v>
      </c>
      <c r="O24">
        <f t="shared" si="2"/>
        <v>0</v>
      </c>
      <c r="P24">
        <f t="shared" si="3"/>
        <v>4.398925768449196</v>
      </c>
      <c r="Q24">
        <f t="shared" si="4"/>
        <v>-0.31948871275303353</v>
      </c>
    </row>
    <row r="25" spans="3:17" x14ac:dyDescent="0.2">
      <c r="C25">
        <f t="shared" si="6"/>
        <v>-2.3720000000000034</v>
      </c>
      <c r="D25" s="5">
        <f t="shared" si="5"/>
        <v>-15.658520780543988</v>
      </c>
      <c r="E25" s="5"/>
    </row>
    <row r="26" spans="3:17" x14ac:dyDescent="0.2">
      <c r="C26">
        <f t="shared" si="6"/>
        <v>-2.3260000000000036</v>
      </c>
      <c r="D26" s="5">
        <f t="shared" si="5"/>
        <v>-15.780345555823992</v>
      </c>
      <c r="E26" s="5"/>
    </row>
    <row r="27" spans="3:17" x14ac:dyDescent="0.2">
      <c r="C27">
        <f t="shared" si="6"/>
        <v>-2.2800000000000038</v>
      </c>
      <c r="D27" s="5">
        <f t="shared" si="5"/>
        <v>-15.836541439999998</v>
      </c>
      <c r="E27" s="5"/>
    </row>
    <row r="28" spans="3:17" x14ac:dyDescent="0.2">
      <c r="C28">
        <f t="shared" si="6"/>
        <v>-2.234000000000004</v>
      </c>
      <c r="D28" s="5">
        <f t="shared" si="5"/>
        <v>-15.831320356464001</v>
      </c>
      <c r="E28" s="5"/>
    </row>
    <row r="29" spans="3:17" x14ac:dyDescent="0.2">
      <c r="C29">
        <f t="shared" si="6"/>
        <v>-2.1880000000000042</v>
      </c>
      <c r="D29" s="5">
        <f t="shared" si="5"/>
        <v>-15.768786769664008</v>
      </c>
      <c r="E29" s="5"/>
    </row>
    <row r="30" spans="3:17" x14ac:dyDescent="0.2">
      <c r="C30">
        <f t="shared" si="6"/>
        <v>-2.1420000000000043</v>
      </c>
      <c r="D30" s="5">
        <f t="shared" si="5"/>
        <v>-15.652937685104014</v>
      </c>
      <c r="E30" s="5"/>
    </row>
    <row r="31" spans="3:17" x14ac:dyDescent="0.2">
      <c r="C31">
        <f t="shared" si="6"/>
        <v>-2.0960000000000045</v>
      </c>
      <c r="D31" s="5">
        <f t="shared" si="5"/>
        <v>-15.487662649344017</v>
      </c>
      <c r="E31" s="5"/>
    </row>
    <row r="32" spans="3:17" x14ac:dyDescent="0.2">
      <c r="C32">
        <f t="shared" si="6"/>
        <v>-2.0500000000000047</v>
      </c>
      <c r="D32" s="5">
        <f t="shared" si="5"/>
        <v>-15.276743750000023</v>
      </c>
      <c r="E32" s="5"/>
    </row>
    <row r="33" spans="3:5" x14ac:dyDescent="0.2">
      <c r="C33">
        <f t="shared" si="6"/>
        <v>-2.0040000000000049</v>
      </c>
      <c r="D33" s="5">
        <f t="shared" si="5"/>
        <v>-15.023855615744026</v>
      </c>
      <c r="E33" s="5"/>
    </row>
    <row r="34" spans="3:5" x14ac:dyDescent="0.2">
      <c r="C34">
        <f t="shared" si="6"/>
        <v>-1.9580000000000048</v>
      </c>
      <c r="D34" s="5">
        <f t="shared" si="5"/>
        <v>-14.732565416304032</v>
      </c>
      <c r="E34" s="5"/>
    </row>
    <row r="35" spans="3:5" x14ac:dyDescent="0.2">
      <c r="C35">
        <f t="shared" si="6"/>
        <v>-1.9120000000000048</v>
      </c>
      <c r="D35" s="5">
        <f t="shared" si="5"/>
        <v>-14.406332862464037</v>
      </c>
      <c r="E35" s="5"/>
    </row>
    <row r="36" spans="3:5" x14ac:dyDescent="0.2">
      <c r="C36">
        <f t="shared" si="6"/>
        <v>-1.8660000000000048</v>
      </c>
      <c r="D36" s="5">
        <f t="shared" si="5"/>
        <v>-14.048510206064039</v>
      </c>
      <c r="E36" s="5"/>
    </row>
    <row r="37" spans="3:5" x14ac:dyDescent="0.2">
      <c r="C37">
        <f t="shared" si="6"/>
        <v>-1.8200000000000047</v>
      </c>
      <c r="D37" s="5">
        <f t="shared" si="5"/>
        <v>-13.66234224000004</v>
      </c>
      <c r="E37" s="5"/>
    </row>
    <row r="38" spans="3:5" x14ac:dyDescent="0.2">
      <c r="C38">
        <f t="shared" si="6"/>
        <v>-1.7740000000000047</v>
      </c>
      <c r="D38" s="5">
        <f t="shared" si="5"/>
        <v>-13.250966298224043</v>
      </c>
      <c r="E38" s="5"/>
    </row>
    <row r="39" spans="3:5" x14ac:dyDescent="0.2">
      <c r="C39">
        <f t="shared" si="6"/>
        <v>-1.7280000000000046</v>
      </c>
      <c r="D39" s="5">
        <f t="shared" si="5"/>
        <v>-12.817412255744046</v>
      </c>
      <c r="E39" s="5"/>
    </row>
    <row r="40" spans="3:5" x14ac:dyDescent="0.2">
      <c r="C40">
        <f t="shared" si="6"/>
        <v>-1.6820000000000046</v>
      </c>
      <c r="D40" s="5">
        <f t="shared" si="5"/>
        <v>-12.364602528624047</v>
      </c>
      <c r="E40" s="5"/>
    </row>
    <row r="41" spans="3:5" x14ac:dyDescent="0.2">
      <c r="C41">
        <f t="shared" si="6"/>
        <v>-1.6360000000000046</v>
      </c>
      <c r="D41" s="5">
        <f t="shared" si="5"/>
        <v>-11.895352073984048</v>
      </c>
      <c r="E41" s="5"/>
    </row>
    <row r="42" spans="3:5" x14ac:dyDescent="0.2">
      <c r="C42">
        <f t="shared" si="6"/>
        <v>-1.5900000000000045</v>
      </c>
      <c r="D42" s="5">
        <f t="shared" si="5"/>
        <v>-11.412368390000049</v>
      </c>
      <c r="E42" s="5"/>
    </row>
    <row r="43" spans="3:5" x14ac:dyDescent="0.2">
      <c r="C43">
        <f t="shared" si="6"/>
        <v>-1.5440000000000045</v>
      </c>
      <c r="D43" s="5">
        <f t="shared" si="5"/>
        <v>-10.918251515904046</v>
      </c>
      <c r="E43" s="5"/>
    </row>
    <row r="44" spans="3:5" x14ac:dyDescent="0.2">
      <c r="C44">
        <f t="shared" si="6"/>
        <v>-1.4980000000000044</v>
      </c>
      <c r="D44" s="5">
        <f t="shared" si="5"/>
        <v>-10.41549403198405</v>
      </c>
      <c r="E44" s="5"/>
    </row>
    <row r="45" spans="3:5" x14ac:dyDescent="0.2">
      <c r="C45">
        <f t="shared" si="6"/>
        <v>-1.4520000000000044</v>
      </c>
      <c r="D45" s="5">
        <f t="shared" si="5"/>
        <v>-9.9064810595840491</v>
      </c>
      <c r="E45" s="5"/>
    </row>
    <row r="46" spans="3:5" x14ac:dyDescent="0.2">
      <c r="C46">
        <f t="shared" si="6"/>
        <v>-1.4060000000000044</v>
      </c>
      <c r="D46" s="5">
        <f t="shared" si="5"/>
        <v>-9.3934902611040485</v>
      </c>
      <c r="E46" s="5"/>
    </row>
    <row r="47" spans="3:5" x14ac:dyDescent="0.2">
      <c r="C47">
        <f t="shared" si="6"/>
        <v>-1.3600000000000043</v>
      </c>
      <c r="D47" s="5">
        <f t="shared" si="5"/>
        <v>-8.8786918400000481</v>
      </c>
      <c r="E47" s="5"/>
    </row>
    <row r="48" spans="3:5" x14ac:dyDescent="0.2">
      <c r="C48">
        <f t="shared" si="6"/>
        <v>-1.3140000000000043</v>
      </c>
      <c r="D48" s="5">
        <f t="shared" si="5"/>
        <v>-8.3641485407840488</v>
      </c>
      <c r="E48" s="5"/>
    </row>
    <row r="49" spans="3:5" x14ac:dyDescent="0.2">
      <c r="C49">
        <f t="shared" si="6"/>
        <v>-1.2680000000000042</v>
      </c>
      <c r="D49" s="5">
        <f t="shared" si="5"/>
        <v>-7.8518156490240472</v>
      </c>
      <c r="E49" s="5"/>
    </row>
    <row r="50" spans="3:5" x14ac:dyDescent="0.2">
      <c r="C50">
        <f t="shared" si="6"/>
        <v>-1.2220000000000042</v>
      </c>
      <c r="D50" s="5">
        <f t="shared" si="5"/>
        <v>-7.3435409913440459</v>
      </c>
      <c r="E50" s="5"/>
    </row>
    <row r="51" spans="3:5" x14ac:dyDescent="0.2">
      <c r="C51">
        <f t="shared" si="6"/>
        <v>-1.1760000000000042</v>
      </c>
      <c r="D51" s="5">
        <f t="shared" si="5"/>
        <v>-6.8410649354240443</v>
      </c>
      <c r="E51" s="5"/>
    </row>
    <row r="52" spans="3:5" x14ac:dyDescent="0.2">
      <c r="C52">
        <f t="shared" si="6"/>
        <v>-1.1300000000000041</v>
      </c>
      <c r="D52" s="5">
        <f t="shared" si="5"/>
        <v>-6.346020390000044</v>
      </c>
      <c r="E52" s="5"/>
    </row>
    <row r="53" spans="3:5" x14ac:dyDescent="0.2">
      <c r="C53">
        <f t="shared" si="6"/>
        <v>-1.0840000000000041</v>
      </c>
      <c r="D53" s="5">
        <f t="shared" si="5"/>
        <v>-5.8599328048640427</v>
      </c>
      <c r="E53" s="5"/>
    </row>
    <row r="54" spans="3:5" x14ac:dyDescent="0.2">
      <c r="C54">
        <f t="shared" si="6"/>
        <v>-1.038000000000004</v>
      </c>
      <c r="D54" s="5">
        <f t="shared" si="5"/>
        <v>-5.3842201708640403</v>
      </c>
      <c r="E54" s="5"/>
    </row>
    <row r="55" spans="3:5" x14ac:dyDescent="0.2">
      <c r="C55">
        <f t="shared" si="6"/>
        <v>-0.99200000000000399</v>
      </c>
      <c r="D55" s="5">
        <f t="shared" si="5"/>
        <v>-4.9201930199040396</v>
      </c>
      <c r="E55" s="5"/>
    </row>
    <row r="56" spans="3:5" x14ac:dyDescent="0.2">
      <c r="C56">
        <f t="shared" si="6"/>
        <v>-0.94600000000000395</v>
      </c>
      <c r="D56" s="5">
        <f t="shared" si="5"/>
        <v>-4.4690544249440389</v>
      </c>
      <c r="E56" s="5"/>
    </row>
    <row r="57" spans="3:5" x14ac:dyDescent="0.2">
      <c r="C57">
        <f t="shared" si="6"/>
        <v>-0.90000000000000391</v>
      </c>
      <c r="D57" s="5">
        <f t="shared" si="5"/>
        <v>-4.0319000000000367</v>
      </c>
      <c r="E57" s="5"/>
    </row>
    <row r="58" spans="3:5" x14ac:dyDescent="0.2">
      <c r="C58">
        <f t="shared" si="6"/>
        <v>-0.85400000000000387</v>
      </c>
      <c r="D58" s="5">
        <f t="shared" si="5"/>
        <v>-3.6097179001440356</v>
      </c>
      <c r="E58" s="5"/>
    </row>
    <row r="59" spans="3:5" x14ac:dyDescent="0.2">
      <c r="C59">
        <f t="shared" si="6"/>
        <v>-0.80800000000000383</v>
      </c>
      <c r="D59" s="5">
        <f t="shared" si="5"/>
        <v>-3.2033888215040331</v>
      </c>
      <c r="E59" s="5"/>
    </row>
    <row r="60" spans="3:5" x14ac:dyDescent="0.2">
      <c r="C60">
        <f t="shared" si="6"/>
        <v>-0.76200000000000379</v>
      </c>
      <c r="D60" s="5">
        <f t="shared" si="5"/>
        <v>-2.8136860012640317</v>
      </c>
      <c r="E60" s="5"/>
    </row>
    <row r="61" spans="3:5" x14ac:dyDescent="0.2">
      <c r="C61">
        <f t="shared" si="6"/>
        <v>-0.71600000000000374</v>
      </c>
      <c r="D61" s="5">
        <f t="shared" si="5"/>
        <v>-2.4412752176640296</v>
      </c>
      <c r="E61" s="5"/>
    </row>
    <row r="62" spans="3:5" x14ac:dyDescent="0.2">
      <c r="C62">
        <f t="shared" si="6"/>
        <v>-0.6700000000000037</v>
      </c>
      <c r="D62" s="5">
        <f t="shared" si="5"/>
        <v>-2.0867147900000278</v>
      </c>
      <c r="E62" s="5"/>
    </row>
    <row r="63" spans="3:5" x14ac:dyDescent="0.2">
      <c r="C63">
        <f t="shared" si="6"/>
        <v>-0.62400000000000366</v>
      </c>
      <c r="D63" s="5">
        <f t="shared" si="5"/>
        <v>-1.7504555786240257</v>
      </c>
      <c r="E63" s="5"/>
    </row>
    <row r="64" spans="3:5" x14ac:dyDescent="0.2">
      <c r="C64">
        <f t="shared" si="6"/>
        <v>-0.57800000000000362</v>
      </c>
      <c r="D64" s="5">
        <f t="shared" si="5"/>
        <v>-1.4328409849440242</v>
      </c>
      <c r="E64" s="5"/>
    </row>
    <row r="65" spans="3:5" x14ac:dyDescent="0.2">
      <c r="C65">
        <f t="shared" si="6"/>
        <v>-0.53200000000000358</v>
      </c>
      <c r="D65" s="5">
        <f t="shared" si="5"/>
        <v>-1.1341069514240223</v>
      </c>
      <c r="E65" s="5"/>
    </row>
    <row r="66" spans="3:5" x14ac:dyDescent="0.2">
      <c r="C66">
        <f t="shared" si="6"/>
        <v>-0.4860000000000036</v>
      </c>
      <c r="D66" s="5">
        <f t="shared" si="5"/>
        <v>-0.85438196158402091</v>
      </c>
      <c r="E66" s="5"/>
    </row>
    <row r="67" spans="3:5" x14ac:dyDescent="0.2">
      <c r="C67">
        <f t="shared" si="6"/>
        <v>-0.44000000000000361</v>
      </c>
      <c r="D67" s="5">
        <f t="shared" si="5"/>
        <v>-0.59368704000001982</v>
      </c>
      <c r="E67" s="5"/>
    </row>
    <row r="68" spans="3:5" x14ac:dyDescent="0.2">
      <c r="C68">
        <f t="shared" si="6"/>
        <v>-0.39400000000000363</v>
      </c>
      <c r="D68" s="5">
        <f t="shared" si="5"/>
        <v>-0.3519357523040183</v>
      </c>
      <c r="E68" s="5"/>
    </row>
    <row r="69" spans="3:5" x14ac:dyDescent="0.2">
      <c r="C69">
        <f t="shared" si="6"/>
        <v>-0.34800000000000364</v>
      </c>
      <c r="D69" s="5">
        <f t="shared" si="5"/>
        <v>-0.12893420518401699</v>
      </c>
      <c r="E69" s="5"/>
    </row>
    <row r="70" spans="3:5" x14ac:dyDescent="0.2">
      <c r="C70">
        <f t="shared" si="6"/>
        <v>-0.30200000000000365</v>
      </c>
      <c r="D70" s="5">
        <f t="shared" si="5"/>
        <v>7.5618953615984474E-2</v>
      </c>
      <c r="E70" s="5"/>
    </row>
    <row r="71" spans="3:5" x14ac:dyDescent="0.2">
      <c r="C71">
        <f t="shared" si="6"/>
        <v>-0.25600000000000367</v>
      </c>
      <c r="D71" s="5">
        <f t="shared" si="5"/>
        <v>0.26213253529598579</v>
      </c>
      <c r="E71" s="5"/>
    </row>
    <row r="72" spans="3:5" x14ac:dyDescent="0.2">
      <c r="C72">
        <f t="shared" si="6"/>
        <v>-0.21000000000000368</v>
      </c>
      <c r="D72" s="5">
        <f t="shared" ref="D72:D107" si="7">$C$1*C72^4+$E$1*C72^3+$G$1*C72^2+$I$1*C72+$K$1</f>
        <v>0.43112280999998709</v>
      </c>
      <c r="E72" s="5"/>
    </row>
    <row r="73" spans="3:5" x14ac:dyDescent="0.2">
      <c r="C73">
        <f t="shared" ref="C73:C107" si="8">C72+$I$4</f>
        <v>-0.1640000000000037</v>
      </c>
      <c r="D73" s="5">
        <f t="shared" si="7"/>
        <v>0.58321350681598849</v>
      </c>
      <c r="E73" s="5"/>
    </row>
    <row r="74" spans="3:5" x14ac:dyDescent="0.2">
      <c r="C74">
        <f t="shared" si="8"/>
        <v>-0.1180000000000037</v>
      </c>
      <c r="D74" s="5">
        <f t="shared" si="7"/>
        <v>0.71913581377598967</v>
      </c>
      <c r="E74" s="5"/>
    </row>
    <row r="75" spans="3:5" x14ac:dyDescent="0.2">
      <c r="C75">
        <f t="shared" si="8"/>
        <v>-7.20000000000037E-2</v>
      </c>
      <c r="D75" s="5">
        <f t="shared" si="7"/>
        <v>0.83972837785599086</v>
      </c>
      <c r="E75" s="5"/>
    </row>
    <row r="76" spans="3:5" x14ac:dyDescent="0.2">
      <c r="C76">
        <f t="shared" si="8"/>
        <v>-2.6000000000003701E-2</v>
      </c>
      <c r="D76" s="5">
        <f t="shared" si="7"/>
        <v>0.94593730497599204</v>
      </c>
      <c r="E76" s="5"/>
    </row>
    <row r="77" spans="3:5" x14ac:dyDescent="0.2">
      <c r="C77">
        <f t="shared" si="8"/>
        <v>1.9999999999996299E-2</v>
      </c>
      <c r="D77" s="5">
        <f t="shared" si="7"/>
        <v>1.038816159999993</v>
      </c>
      <c r="E77" s="5"/>
    </row>
    <row r="78" spans="3:5" x14ac:dyDescent="0.2">
      <c r="C78">
        <f t="shared" si="8"/>
        <v>6.5999999999996298E-2</v>
      </c>
      <c r="D78" s="5">
        <f t="shared" si="7"/>
        <v>1.119525966735994</v>
      </c>
      <c r="E78" s="5"/>
    </row>
    <row r="79" spans="3:5" x14ac:dyDescent="0.2">
      <c r="C79">
        <f t="shared" si="8"/>
        <v>0.1119999999999963</v>
      </c>
      <c r="D79" s="5">
        <f t="shared" si="7"/>
        <v>1.1893352079359949</v>
      </c>
      <c r="E79" s="5"/>
    </row>
    <row r="80" spans="3:5" x14ac:dyDescent="0.2">
      <c r="C80">
        <f t="shared" si="8"/>
        <v>0.15799999999999631</v>
      </c>
      <c r="D80" s="5">
        <f t="shared" si="7"/>
        <v>1.2496198252959956</v>
      </c>
      <c r="E80" s="5"/>
    </row>
    <row r="81" spans="3:5" x14ac:dyDescent="0.2">
      <c r="C81">
        <f t="shared" si="8"/>
        <v>0.2039999999999963</v>
      </c>
      <c r="D81" s="5">
        <f t="shared" si="7"/>
        <v>1.301863219455996</v>
      </c>
      <c r="E81" s="5"/>
    </row>
    <row r="82" spans="3:5" x14ac:dyDescent="0.2">
      <c r="C82">
        <f t="shared" si="8"/>
        <v>0.24999999999999628</v>
      </c>
      <c r="D82" s="5">
        <f t="shared" si="7"/>
        <v>1.3476562499999964</v>
      </c>
      <c r="E82" s="5"/>
    </row>
    <row r="83" spans="3:5" x14ac:dyDescent="0.2">
      <c r="C83">
        <f t="shared" si="8"/>
        <v>0.29599999999999627</v>
      </c>
      <c r="D83" s="5">
        <f t="shared" si="7"/>
        <v>1.3886972354559968</v>
      </c>
      <c r="E83" s="5"/>
    </row>
    <row r="84" spans="3:5" x14ac:dyDescent="0.2">
      <c r="C84">
        <f t="shared" si="8"/>
        <v>0.34199999999999625</v>
      </c>
      <c r="D84" s="5">
        <f t="shared" si="7"/>
        <v>1.426791953295997</v>
      </c>
      <c r="E84" s="5"/>
    </row>
    <row r="85" spans="3:5" x14ac:dyDescent="0.2">
      <c r="C85">
        <f t="shared" si="8"/>
        <v>0.38799999999999624</v>
      </c>
      <c r="D85" s="5">
        <f t="shared" si="7"/>
        <v>1.4638536399359969</v>
      </c>
      <c r="E85" s="5"/>
    </row>
    <row r="86" spans="3:5" x14ac:dyDescent="0.2">
      <c r="C86">
        <f t="shared" si="8"/>
        <v>0.43399999999999622</v>
      </c>
      <c r="D86" s="5">
        <f t="shared" si="7"/>
        <v>1.5019029907359969</v>
      </c>
      <c r="E86" s="5"/>
    </row>
    <row r="87" spans="3:5" x14ac:dyDescent="0.2">
      <c r="C87">
        <f t="shared" si="8"/>
        <v>0.47999999999999621</v>
      </c>
      <c r="D87" s="5">
        <f t="shared" si="7"/>
        <v>1.5430681599999965</v>
      </c>
      <c r="E87" s="5"/>
    </row>
    <row r="88" spans="3:5" x14ac:dyDescent="0.2">
      <c r="C88">
        <f t="shared" si="8"/>
        <v>0.52599999999999625</v>
      </c>
      <c r="D88" s="5">
        <f t="shared" si="7"/>
        <v>1.5895847609759959</v>
      </c>
      <c r="E88" s="5"/>
    </row>
    <row r="89" spans="3:5" x14ac:dyDescent="0.2">
      <c r="C89">
        <f t="shared" si="8"/>
        <v>0.57199999999999629</v>
      </c>
      <c r="D89" s="5">
        <f t="shared" si="7"/>
        <v>1.6437958658559952</v>
      </c>
      <c r="E89" s="5"/>
    </row>
    <row r="90" spans="3:5" x14ac:dyDescent="0.2">
      <c r="C90">
        <f t="shared" si="8"/>
        <v>0.61799999999999633</v>
      </c>
      <c r="D90" s="5">
        <f t="shared" si="7"/>
        <v>1.7081520057759945</v>
      </c>
      <c r="E90" s="5"/>
    </row>
    <row r="91" spans="3:5" x14ac:dyDescent="0.2">
      <c r="C91">
        <f t="shared" si="8"/>
        <v>0.66399999999999637</v>
      </c>
      <c r="D91" s="5">
        <f t="shared" si="7"/>
        <v>1.7852111708159932</v>
      </c>
      <c r="E91" s="5"/>
    </row>
    <row r="92" spans="3:5" x14ac:dyDescent="0.2">
      <c r="C92">
        <f t="shared" si="8"/>
        <v>0.70999999999999641</v>
      </c>
      <c r="D92" s="5">
        <f t="shared" si="7"/>
        <v>1.8776388099999921</v>
      </c>
      <c r="E92" s="5"/>
    </row>
    <row r="93" spans="3:5" x14ac:dyDescent="0.2">
      <c r="C93">
        <f t="shared" si="8"/>
        <v>0.75599999999999645</v>
      </c>
      <c r="D93" s="5">
        <f t="shared" si="7"/>
        <v>1.9882078312959908</v>
      </c>
      <c r="E93" s="5"/>
    </row>
    <row r="94" spans="3:5" x14ac:dyDescent="0.2">
      <c r="C94">
        <f t="shared" si="8"/>
        <v>0.80199999999999649</v>
      </c>
      <c r="D94" s="5">
        <f t="shared" si="7"/>
        <v>2.1197986016159893</v>
      </c>
      <c r="E94" s="5"/>
    </row>
    <row r="95" spans="3:5" x14ac:dyDescent="0.2">
      <c r="C95">
        <f t="shared" si="8"/>
        <v>0.84799999999999653</v>
      </c>
      <c r="D95" s="5">
        <f t="shared" si="7"/>
        <v>2.275398946815987</v>
      </c>
      <c r="E95" s="5"/>
    </row>
    <row r="96" spans="3:5" x14ac:dyDescent="0.2">
      <c r="C96">
        <f t="shared" si="8"/>
        <v>0.89399999999999658</v>
      </c>
      <c r="D96" s="5">
        <f t="shared" si="7"/>
        <v>2.4581041516959852</v>
      </c>
      <c r="E96" s="5"/>
    </row>
    <row r="97" spans="3:5" x14ac:dyDescent="0.2">
      <c r="C97">
        <f t="shared" si="8"/>
        <v>0.93999999999999662</v>
      </c>
      <c r="D97" s="5">
        <f t="shared" si="7"/>
        <v>2.6711169599999831</v>
      </c>
      <c r="E97" s="5"/>
    </row>
    <row r="98" spans="3:5" x14ac:dyDescent="0.2">
      <c r="C98">
        <f t="shared" si="8"/>
        <v>0.98599999999999666</v>
      </c>
      <c r="D98" s="5">
        <f t="shared" si="7"/>
        <v>2.9177475744159804</v>
      </c>
      <c r="E98" s="5"/>
    </row>
    <row r="99" spans="3:5" x14ac:dyDescent="0.2">
      <c r="C99">
        <f t="shared" si="8"/>
        <v>1.0319999999999967</v>
      </c>
      <c r="D99" s="5">
        <f t="shared" si="7"/>
        <v>3.2014136565759777</v>
      </c>
      <c r="E99" s="5"/>
    </row>
    <row r="100" spans="3:5" x14ac:dyDescent="0.2">
      <c r="C100">
        <f t="shared" si="8"/>
        <v>1.0779999999999967</v>
      </c>
      <c r="D100" s="5">
        <f t="shared" si="7"/>
        <v>3.5256403270559753</v>
      </c>
      <c r="E100" s="5"/>
    </row>
    <row r="101" spans="3:5" x14ac:dyDescent="0.2">
      <c r="C101">
        <f t="shared" si="8"/>
        <v>1.1239999999999968</v>
      </c>
      <c r="D101" s="5">
        <f t="shared" si="7"/>
        <v>3.8940601653759725</v>
      </c>
      <c r="E101" s="5"/>
    </row>
    <row r="102" spans="3:5" x14ac:dyDescent="0.2">
      <c r="C102">
        <f t="shared" si="8"/>
        <v>1.1699999999999968</v>
      </c>
      <c r="D102" s="5">
        <f t="shared" si="7"/>
        <v>4.3104132099999699</v>
      </c>
      <c r="E102" s="5"/>
    </row>
    <row r="103" spans="3:5" x14ac:dyDescent="0.2">
      <c r="C103">
        <f t="shared" si="8"/>
        <v>1.2159999999999969</v>
      </c>
      <c r="D103" s="5">
        <f t="shared" si="7"/>
        <v>4.7785469583359657</v>
      </c>
      <c r="E103" s="5"/>
    </row>
    <row r="104" spans="3:5" x14ac:dyDescent="0.2">
      <c r="C104">
        <f t="shared" si="8"/>
        <v>1.2619999999999969</v>
      </c>
      <c r="D104" s="5">
        <f t="shared" si="7"/>
        <v>5.3024163667359625</v>
      </c>
      <c r="E104" s="5"/>
    </row>
    <row r="105" spans="3:5" x14ac:dyDescent="0.2">
      <c r="C105">
        <f t="shared" si="8"/>
        <v>1.3079999999999969</v>
      </c>
      <c r="D105" s="5">
        <f t="shared" si="7"/>
        <v>5.8860838504959592</v>
      </c>
      <c r="E105" s="5"/>
    </row>
    <row r="106" spans="3:5" x14ac:dyDescent="0.2">
      <c r="C106">
        <f t="shared" si="8"/>
        <v>1.353999999999997</v>
      </c>
      <c r="D106" s="5">
        <f t="shared" si="7"/>
        <v>6.5337192838559561</v>
      </c>
      <c r="E106" s="5"/>
    </row>
    <row r="107" spans="3:5" x14ac:dyDescent="0.2">
      <c r="C107">
        <f t="shared" si="8"/>
        <v>1.399999999999997</v>
      </c>
      <c r="D107" s="5">
        <f t="shared" si="7"/>
        <v>7.2495999999999512</v>
      </c>
      <c r="E107" s="5"/>
    </row>
  </sheetData>
  <mergeCells count="101">
    <mergeCell ref="D102:E102"/>
    <mergeCell ref="D103:E103"/>
    <mergeCell ref="D104:E104"/>
    <mergeCell ref="D105:E105"/>
    <mergeCell ref="D106:E106"/>
    <mergeCell ref="D107:E107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84:E84"/>
    <mergeCell ref="D85:E85"/>
    <mergeCell ref="D86:E86"/>
    <mergeCell ref="D87:E87"/>
    <mergeCell ref="D88:E88"/>
    <mergeCell ref="D89:E89"/>
    <mergeCell ref="D78:E78"/>
    <mergeCell ref="D79:E79"/>
    <mergeCell ref="D80:E80"/>
    <mergeCell ref="D81:E81"/>
    <mergeCell ref="D82:E82"/>
    <mergeCell ref="D83:E83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69:E69"/>
    <mergeCell ref="D70:E70"/>
    <mergeCell ref="D71:E71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D42:E42"/>
    <mergeCell ref="D43:E43"/>
    <mergeCell ref="D44:E44"/>
    <mergeCell ref="D45:E45"/>
    <mergeCell ref="D46:E46"/>
    <mergeCell ref="D47:E47"/>
    <mergeCell ref="D36:E36"/>
    <mergeCell ref="D37:E37"/>
    <mergeCell ref="D38:E38"/>
    <mergeCell ref="D39:E39"/>
    <mergeCell ref="D40:E40"/>
    <mergeCell ref="D41:E41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22:E22"/>
    <mergeCell ref="D23:E23"/>
    <mergeCell ref="D12:E12"/>
    <mergeCell ref="D13:E13"/>
    <mergeCell ref="D14:E14"/>
    <mergeCell ref="D15:E15"/>
    <mergeCell ref="D16:E16"/>
    <mergeCell ref="D17:E17"/>
    <mergeCell ref="D30:E30"/>
    <mergeCell ref="D7:E7"/>
    <mergeCell ref="D8:E8"/>
    <mergeCell ref="D9:E9"/>
    <mergeCell ref="D10:E10"/>
    <mergeCell ref="D11:E11"/>
    <mergeCell ref="D18:E18"/>
    <mergeCell ref="D19:E19"/>
    <mergeCell ref="D20:E20"/>
    <mergeCell ref="D21:E21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2"/>
  <sheetViews>
    <sheetView workbookViewId="0"/>
  </sheetViews>
  <sheetFormatPr defaultRowHeight="13.2" x14ac:dyDescent="0.2"/>
  <sheetData>
    <row r="1" spans="2:8" x14ac:dyDescent="0.2">
      <c r="C1" t="s">
        <v>20</v>
      </c>
      <c r="D1" t="s">
        <v>26</v>
      </c>
      <c r="E1" t="s">
        <v>25</v>
      </c>
      <c r="F1" t="s">
        <v>27</v>
      </c>
      <c r="G1" t="s">
        <v>29</v>
      </c>
      <c r="H1" t="s">
        <v>28</v>
      </c>
    </row>
    <row r="2" spans="2:8" x14ac:dyDescent="0.2">
      <c r="B2">
        <v>0</v>
      </c>
      <c r="C2">
        <v>1</v>
      </c>
      <c r="D2">
        <f>(C2+E2)*0.5</f>
        <v>1.5</v>
      </c>
      <c r="E2">
        <v>2</v>
      </c>
      <c r="F2">
        <f t="shared" ref="F2:H3" si="0">EXP(C2)-3*C2</f>
        <v>-0.28171817154095491</v>
      </c>
      <c r="G2">
        <f t="shared" si="0"/>
        <v>-1.8310929661935482E-2</v>
      </c>
      <c r="H2">
        <f t="shared" si="0"/>
        <v>1.3890560989306504</v>
      </c>
    </row>
    <row r="3" spans="2:8" x14ac:dyDescent="0.2">
      <c r="B3">
        <f>B2+1</f>
        <v>1</v>
      </c>
      <c r="C3">
        <f>IF(F2*G2&gt;0,D2,C2)</f>
        <v>1.5</v>
      </c>
      <c r="D3">
        <f t="shared" ref="D3:D22" si="1">(C3+E3)*0.5</f>
        <v>1.75</v>
      </c>
      <c r="E3">
        <f>IF(G2*H2&gt;0,D2,E2)</f>
        <v>2</v>
      </c>
      <c r="F3">
        <f t="shared" si="0"/>
        <v>-1.8310929661935482E-2</v>
      </c>
      <c r="G3">
        <f t="shared" si="0"/>
        <v>0.50460267600573072</v>
      </c>
      <c r="H3">
        <f t="shared" si="0"/>
        <v>1.3890560989306504</v>
      </c>
    </row>
    <row r="4" spans="2:8" x14ac:dyDescent="0.2">
      <c r="B4">
        <f t="shared" ref="B4:B22" si="2">B3+1</f>
        <v>2</v>
      </c>
      <c r="C4">
        <f t="shared" ref="C4:C22" si="3">IF(F3*G3&gt;0,D3,C3)</f>
        <v>1.5</v>
      </c>
      <c r="D4">
        <f t="shared" si="1"/>
        <v>1.625</v>
      </c>
      <c r="E4">
        <f t="shared" ref="E4:E22" si="4">IF(G3*H3&gt;0,D3,E3)</f>
        <v>1.75</v>
      </c>
      <c r="F4">
        <f t="shared" ref="F4:F22" si="5">EXP(C4)-3*C4</f>
        <v>-1.8310929661935482E-2</v>
      </c>
      <c r="G4">
        <f t="shared" ref="G4:G22" si="6">EXP(D4)-3*D4</f>
        <v>0.20341903718008147</v>
      </c>
      <c r="H4">
        <f t="shared" ref="H4:H22" si="7">EXP(E4)-3*E4</f>
        <v>0.50460267600573072</v>
      </c>
    </row>
    <row r="5" spans="2:8" x14ac:dyDescent="0.2">
      <c r="B5">
        <f t="shared" si="2"/>
        <v>3</v>
      </c>
      <c r="C5">
        <f t="shared" si="3"/>
        <v>1.5</v>
      </c>
      <c r="D5">
        <f t="shared" si="1"/>
        <v>1.5625</v>
      </c>
      <c r="E5">
        <f t="shared" si="4"/>
        <v>1.625</v>
      </c>
      <c r="F5">
        <f t="shared" si="5"/>
        <v>-1.8310929661935482E-2</v>
      </c>
      <c r="G5">
        <f t="shared" si="6"/>
        <v>8.3233181967602654E-2</v>
      </c>
      <c r="H5">
        <f t="shared" si="7"/>
        <v>0.20341903718008147</v>
      </c>
    </row>
    <row r="6" spans="2:8" x14ac:dyDescent="0.2">
      <c r="B6">
        <f t="shared" si="2"/>
        <v>4</v>
      </c>
      <c r="C6">
        <f t="shared" si="3"/>
        <v>1.5</v>
      </c>
      <c r="D6">
        <f t="shared" si="1"/>
        <v>1.53125</v>
      </c>
      <c r="E6">
        <f t="shared" si="4"/>
        <v>1.5625</v>
      </c>
      <c r="F6">
        <f t="shared" si="5"/>
        <v>-1.8310929661935482E-2</v>
      </c>
      <c r="G6">
        <f t="shared" si="6"/>
        <v>3.0203152782080522E-2</v>
      </c>
      <c r="H6">
        <f t="shared" si="7"/>
        <v>8.3233181967602654E-2</v>
      </c>
    </row>
    <row r="7" spans="2:8" x14ac:dyDescent="0.2">
      <c r="B7">
        <f t="shared" si="2"/>
        <v>5</v>
      </c>
      <c r="C7">
        <f t="shared" si="3"/>
        <v>1.5</v>
      </c>
      <c r="D7">
        <f t="shared" si="1"/>
        <v>1.515625</v>
      </c>
      <c r="E7">
        <f t="shared" si="4"/>
        <v>1.53125</v>
      </c>
      <c r="F7">
        <f t="shared" si="5"/>
        <v>-1.8310929661935482E-2</v>
      </c>
      <c r="G7">
        <f t="shared" si="6"/>
        <v>5.3904037938830029E-3</v>
      </c>
      <c r="H7">
        <f t="shared" si="7"/>
        <v>3.0203152782080522E-2</v>
      </c>
    </row>
    <row r="8" spans="2:8" x14ac:dyDescent="0.2">
      <c r="B8">
        <f t="shared" si="2"/>
        <v>6</v>
      </c>
      <c r="C8">
        <f t="shared" si="3"/>
        <v>1.5</v>
      </c>
      <c r="D8">
        <f t="shared" si="1"/>
        <v>1.5078125</v>
      </c>
      <c r="E8">
        <f t="shared" si="4"/>
        <v>1.515625</v>
      </c>
      <c r="F8">
        <f t="shared" si="5"/>
        <v>-1.8310929661935482E-2</v>
      </c>
      <c r="G8">
        <f t="shared" si="6"/>
        <v>-6.598106634198686E-3</v>
      </c>
      <c r="H8">
        <f t="shared" si="7"/>
        <v>5.3904037938830029E-3</v>
      </c>
    </row>
    <row r="9" spans="2:8" x14ac:dyDescent="0.2">
      <c r="B9">
        <f t="shared" si="2"/>
        <v>7</v>
      </c>
      <c r="C9">
        <f t="shared" si="3"/>
        <v>1.5078125</v>
      </c>
      <c r="D9">
        <f t="shared" si="1"/>
        <v>1.51171875</v>
      </c>
      <c r="E9">
        <f t="shared" si="4"/>
        <v>1.515625</v>
      </c>
      <c r="F9">
        <f t="shared" si="5"/>
        <v>-6.598106634198686E-3</v>
      </c>
      <c r="G9">
        <f t="shared" si="6"/>
        <v>-6.3844708947513595E-4</v>
      </c>
      <c r="H9">
        <f t="shared" si="7"/>
        <v>5.3904037938830029E-3</v>
      </c>
    </row>
    <row r="10" spans="2:8" x14ac:dyDescent="0.2">
      <c r="B10">
        <f t="shared" si="2"/>
        <v>8</v>
      </c>
      <c r="C10">
        <f t="shared" si="3"/>
        <v>1.51171875</v>
      </c>
      <c r="D10">
        <f t="shared" si="1"/>
        <v>1.513671875</v>
      </c>
      <c r="E10">
        <f t="shared" si="4"/>
        <v>1.515625</v>
      </c>
      <c r="F10">
        <f t="shared" si="5"/>
        <v>-6.3844708947513595E-4</v>
      </c>
      <c r="G10">
        <f t="shared" si="6"/>
        <v>2.3673125342149604E-3</v>
      </c>
      <c r="H10">
        <f t="shared" si="7"/>
        <v>5.3904037938830029E-3</v>
      </c>
    </row>
    <row r="11" spans="2:8" x14ac:dyDescent="0.2">
      <c r="B11">
        <f t="shared" si="2"/>
        <v>9</v>
      </c>
      <c r="C11">
        <f t="shared" si="3"/>
        <v>1.51171875</v>
      </c>
      <c r="D11">
        <f t="shared" si="1"/>
        <v>1.5126953125</v>
      </c>
      <c r="E11">
        <f t="shared" si="4"/>
        <v>1.513671875</v>
      </c>
      <c r="F11">
        <f t="shared" si="5"/>
        <v>-6.3844708947513595E-4</v>
      </c>
      <c r="G11">
        <f t="shared" si="6"/>
        <v>8.6226838303371522E-4</v>
      </c>
      <c r="H11">
        <f t="shared" si="7"/>
        <v>2.3673125342149604E-3</v>
      </c>
    </row>
    <row r="12" spans="2:8" x14ac:dyDescent="0.2">
      <c r="B12">
        <f t="shared" si="2"/>
        <v>10</v>
      </c>
      <c r="C12">
        <f t="shared" si="3"/>
        <v>1.51171875</v>
      </c>
      <c r="D12">
        <f t="shared" si="1"/>
        <v>1.51220703125</v>
      </c>
      <c r="E12">
        <f t="shared" si="4"/>
        <v>1.5126953125</v>
      </c>
      <c r="F12">
        <f t="shared" si="5"/>
        <v>-6.3844708947513595E-4</v>
      </c>
      <c r="G12">
        <f t="shared" si="6"/>
        <v>1.1136982611414936E-4</v>
      </c>
      <c r="H12">
        <f t="shared" si="7"/>
        <v>8.6226838303371522E-4</v>
      </c>
    </row>
    <row r="13" spans="2:8" x14ac:dyDescent="0.2">
      <c r="B13">
        <f t="shared" si="2"/>
        <v>11</v>
      </c>
      <c r="C13">
        <f t="shared" si="3"/>
        <v>1.51171875</v>
      </c>
      <c r="D13">
        <f t="shared" si="1"/>
        <v>1.511962890625</v>
      </c>
      <c r="E13">
        <f t="shared" si="4"/>
        <v>1.51220703125</v>
      </c>
      <c r="F13">
        <f t="shared" si="5"/>
        <v>-6.3844708947513595E-4</v>
      </c>
      <c r="G13">
        <f t="shared" si="6"/>
        <v>-2.6367380383973682E-4</v>
      </c>
      <c r="H13">
        <f t="shared" si="7"/>
        <v>1.1136982611414936E-4</v>
      </c>
    </row>
    <row r="14" spans="2:8" x14ac:dyDescent="0.2">
      <c r="B14">
        <f t="shared" si="2"/>
        <v>12</v>
      </c>
      <c r="C14">
        <f t="shared" si="3"/>
        <v>1.511962890625</v>
      </c>
      <c r="D14">
        <f t="shared" si="1"/>
        <v>1.5120849609375</v>
      </c>
      <c r="E14">
        <f t="shared" si="4"/>
        <v>1.51220703125</v>
      </c>
      <c r="F14">
        <f t="shared" si="5"/>
        <v>-2.6367380383973682E-4</v>
      </c>
      <c r="G14">
        <f t="shared" si="6"/>
        <v>-7.6185786027416214E-5</v>
      </c>
      <c r="H14">
        <f t="shared" si="7"/>
        <v>1.1136982611414936E-4</v>
      </c>
    </row>
    <row r="15" spans="2:8" x14ac:dyDescent="0.2">
      <c r="B15">
        <f t="shared" si="2"/>
        <v>13</v>
      </c>
      <c r="C15">
        <f t="shared" si="3"/>
        <v>1.5120849609375</v>
      </c>
      <c r="D15">
        <f t="shared" si="1"/>
        <v>1.51214599609375</v>
      </c>
      <c r="E15">
        <f t="shared" si="4"/>
        <v>1.51220703125</v>
      </c>
      <c r="F15">
        <f t="shared" si="5"/>
        <v>-7.6185786027416214E-5</v>
      </c>
      <c r="G15">
        <f t="shared" si="6"/>
        <v>1.7583570236290313E-5</v>
      </c>
      <c r="H15">
        <f t="shared" si="7"/>
        <v>1.1136982611414936E-4</v>
      </c>
    </row>
    <row r="16" spans="2:8" x14ac:dyDescent="0.2">
      <c r="B16">
        <f t="shared" si="2"/>
        <v>14</v>
      </c>
      <c r="C16">
        <f t="shared" si="3"/>
        <v>1.5120849609375</v>
      </c>
      <c r="D16">
        <f t="shared" si="1"/>
        <v>1.512115478515625</v>
      </c>
      <c r="E16">
        <f t="shared" si="4"/>
        <v>1.51214599609375</v>
      </c>
      <c r="F16">
        <f t="shared" si="5"/>
        <v>-7.6185786027416214E-5</v>
      </c>
      <c r="G16">
        <f t="shared" si="6"/>
        <v>-2.9303220283161124E-5</v>
      </c>
      <c r="H16">
        <f t="shared" si="7"/>
        <v>1.7583570236290313E-5</v>
      </c>
    </row>
    <row r="17" spans="2:8" x14ac:dyDescent="0.2">
      <c r="B17">
        <f t="shared" si="2"/>
        <v>15</v>
      </c>
      <c r="C17">
        <f t="shared" si="3"/>
        <v>1.512115478515625</v>
      </c>
      <c r="D17">
        <f t="shared" si="1"/>
        <v>1.5121307373046875</v>
      </c>
      <c r="E17">
        <f t="shared" si="4"/>
        <v>1.51214599609375</v>
      </c>
      <c r="F17">
        <f t="shared" si="5"/>
        <v>-2.9303220283161124E-5</v>
      </c>
      <c r="G17">
        <f t="shared" si="6"/>
        <v>-5.8603531281065102E-6</v>
      </c>
      <c r="H17">
        <f t="shared" si="7"/>
        <v>1.7583570236290313E-5</v>
      </c>
    </row>
    <row r="18" spans="2:8" x14ac:dyDescent="0.2">
      <c r="B18">
        <f t="shared" si="2"/>
        <v>16</v>
      </c>
      <c r="C18">
        <f t="shared" si="3"/>
        <v>1.5121307373046875</v>
      </c>
      <c r="D18">
        <f t="shared" si="1"/>
        <v>1.5121383666992188</v>
      </c>
      <c r="E18">
        <f t="shared" si="4"/>
        <v>1.51214599609375</v>
      </c>
      <c r="F18">
        <f t="shared" si="5"/>
        <v>-5.8603531281065102E-6</v>
      </c>
      <c r="G18">
        <f t="shared" si="6"/>
        <v>5.8614765272579916E-6</v>
      </c>
      <c r="H18">
        <f t="shared" si="7"/>
        <v>1.7583570236290313E-5</v>
      </c>
    </row>
    <row r="19" spans="2:8" x14ac:dyDescent="0.2">
      <c r="B19">
        <f t="shared" si="2"/>
        <v>17</v>
      </c>
      <c r="C19">
        <f t="shared" si="3"/>
        <v>1.5121307373046875</v>
      </c>
      <c r="D19">
        <f t="shared" si="1"/>
        <v>1.5121345520019531</v>
      </c>
      <c r="E19">
        <f t="shared" si="4"/>
        <v>1.5121383666992188</v>
      </c>
      <c r="F19">
        <f t="shared" si="5"/>
        <v>-5.8603531281065102E-6</v>
      </c>
      <c r="G19">
        <f t="shared" si="6"/>
        <v>5.2869264521859805E-10</v>
      </c>
      <c r="H19">
        <f t="shared" si="7"/>
        <v>5.8614765272579916E-6</v>
      </c>
    </row>
    <row r="20" spans="2:8" x14ac:dyDescent="0.2">
      <c r="B20">
        <f t="shared" si="2"/>
        <v>18</v>
      </c>
      <c r="C20">
        <f t="shared" si="3"/>
        <v>1.5121307373046875</v>
      </c>
      <c r="D20">
        <f t="shared" si="1"/>
        <v>1.5121326446533203</v>
      </c>
      <c r="E20">
        <f t="shared" si="4"/>
        <v>1.5121345520019531</v>
      </c>
      <c r="F20">
        <f t="shared" si="5"/>
        <v>-5.8603531281065102E-6</v>
      </c>
      <c r="G20">
        <f t="shared" si="6"/>
        <v>-2.9299204689081648E-6</v>
      </c>
      <c r="H20">
        <f t="shared" si="7"/>
        <v>5.2869264521859805E-10</v>
      </c>
    </row>
    <row r="21" spans="2:8" x14ac:dyDescent="0.2">
      <c r="B21">
        <f t="shared" si="2"/>
        <v>19</v>
      </c>
      <c r="C21">
        <f t="shared" si="3"/>
        <v>1.5121326446533203</v>
      </c>
      <c r="D21">
        <f t="shared" si="1"/>
        <v>1.5121335983276367</v>
      </c>
      <c r="E21">
        <f t="shared" si="4"/>
        <v>1.5121345520019531</v>
      </c>
      <c r="F21">
        <f t="shared" si="5"/>
        <v>-2.9299204689081648E-6</v>
      </c>
      <c r="G21">
        <f t="shared" si="6"/>
        <v>-1.4646979513699421E-6</v>
      </c>
      <c r="H21">
        <f t="shared" si="7"/>
        <v>5.2869264521859805E-10</v>
      </c>
    </row>
    <row r="22" spans="2:8" x14ac:dyDescent="0.2">
      <c r="B22">
        <f t="shared" si="2"/>
        <v>20</v>
      </c>
      <c r="C22">
        <f t="shared" si="3"/>
        <v>1.5121335983276367</v>
      </c>
      <c r="D22">
        <f t="shared" si="1"/>
        <v>1.5121340751647949</v>
      </c>
      <c r="E22">
        <f t="shared" si="4"/>
        <v>1.5121345520019531</v>
      </c>
      <c r="F22">
        <f t="shared" si="5"/>
        <v>-1.4646979513699421E-6</v>
      </c>
      <c r="G22">
        <f t="shared" si="6"/>
        <v>-7.3208514450584516E-7</v>
      </c>
      <c r="H22">
        <f t="shared" si="7"/>
        <v>5.2869264521859805E-10</v>
      </c>
    </row>
  </sheetData>
  <phoneticPr fontId="1"/>
  <conditionalFormatting sqref="D2:D22">
    <cfRule type="expression" dxfId="0" priority="1">
      <formula>"g2&lt;1.0e-6"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7"/>
  <sheetViews>
    <sheetView workbookViewId="0"/>
  </sheetViews>
  <sheetFormatPr defaultRowHeight="13.2" x14ac:dyDescent="0.2"/>
  <sheetData>
    <row r="1" spans="1:5" x14ac:dyDescent="0.2">
      <c r="A1" t="s">
        <v>11</v>
      </c>
      <c r="B1">
        <f>(B3-B2)/B4</f>
        <v>0.05</v>
      </c>
    </row>
    <row r="2" spans="1:5" x14ac:dyDescent="0.2">
      <c r="A2" t="s">
        <v>12</v>
      </c>
      <c r="B2">
        <v>0</v>
      </c>
    </row>
    <row r="3" spans="1:5" x14ac:dyDescent="0.2">
      <c r="A3" t="s">
        <v>13</v>
      </c>
      <c r="B3">
        <v>1</v>
      </c>
    </row>
    <row r="4" spans="1:5" x14ac:dyDescent="0.2">
      <c r="A4" t="s">
        <v>30</v>
      </c>
      <c r="B4">
        <v>20</v>
      </c>
    </row>
    <row r="6" spans="1:5" ht="15.6" x14ac:dyDescent="0.2">
      <c r="B6" t="s">
        <v>0</v>
      </c>
      <c r="C6" t="s">
        <v>14</v>
      </c>
      <c r="E6" t="s">
        <v>31</v>
      </c>
    </row>
    <row r="7" spans="1:5" x14ac:dyDescent="0.2">
      <c r="B7">
        <f>B2</f>
        <v>0</v>
      </c>
      <c r="C7">
        <f>B7*B7</f>
        <v>0</v>
      </c>
      <c r="E7">
        <f>B1*(SUM(C7:C27)-0.5*(C7+C27))</f>
        <v>0.33375000000000016</v>
      </c>
    </row>
    <row r="8" spans="1:5" x14ac:dyDescent="0.2">
      <c r="B8">
        <f>B7+$B$1</f>
        <v>0.05</v>
      </c>
      <c r="C8">
        <f t="shared" ref="C8:C27" si="0">B8*B8</f>
        <v>2.5000000000000005E-3</v>
      </c>
    </row>
    <row r="9" spans="1:5" x14ac:dyDescent="0.2">
      <c r="B9">
        <f t="shared" ref="B9:B27" si="1">B8+$B$1</f>
        <v>0.1</v>
      </c>
      <c r="C9">
        <f t="shared" si="0"/>
        <v>1.0000000000000002E-2</v>
      </c>
    </row>
    <row r="10" spans="1:5" x14ac:dyDescent="0.2">
      <c r="B10">
        <f t="shared" si="1"/>
        <v>0.15000000000000002</v>
      </c>
      <c r="C10">
        <f t="shared" si="0"/>
        <v>2.2500000000000006E-2</v>
      </c>
    </row>
    <row r="11" spans="1:5" x14ac:dyDescent="0.2">
      <c r="B11">
        <f t="shared" si="1"/>
        <v>0.2</v>
      </c>
      <c r="C11">
        <f t="shared" si="0"/>
        <v>4.0000000000000008E-2</v>
      </c>
    </row>
    <row r="12" spans="1:5" x14ac:dyDescent="0.2">
      <c r="B12">
        <f t="shared" si="1"/>
        <v>0.25</v>
      </c>
      <c r="C12">
        <f t="shared" si="0"/>
        <v>6.25E-2</v>
      </c>
    </row>
    <row r="13" spans="1:5" x14ac:dyDescent="0.2">
      <c r="B13">
        <f t="shared" si="1"/>
        <v>0.3</v>
      </c>
      <c r="C13">
        <f t="shared" si="0"/>
        <v>0.09</v>
      </c>
    </row>
    <row r="14" spans="1:5" x14ac:dyDescent="0.2">
      <c r="B14">
        <f t="shared" si="1"/>
        <v>0.35</v>
      </c>
      <c r="C14">
        <f t="shared" si="0"/>
        <v>0.12249999999999998</v>
      </c>
    </row>
    <row r="15" spans="1:5" x14ac:dyDescent="0.2">
      <c r="B15">
        <f t="shared" si="1"/>
        <v>0.39999999999999997</v>
      </c>
      <c r="C15">
        <f t="shared" si="0"/>
        <v>0.15999999999999998</v>
      </c>
    </row>
    <row r="16" spans="1:5" x14ac:dyDescent="0.2">
      <c r="B16">
        <f t="shared" si="1"/>
        <v>0.44999999999999996</v>
      </c>
      <c r="C16">
        <f t="shared" si="0"/>
        <v>0.20249999999999996</v>
      </c>
    </row>
    <row r="17" spans="2:3" x14ac:dyDescent="0.2">
      <c r="B17">
        <f t="shared" si="1"/>
        <v>0.49999999999999994</v>
      </c>
      <c r="C17">
        <f t="shared" si="0"/>
        <v>0.24999999999999994</v>
      </c>
    </row>
    <row r="18" spans="2:3" x14ac:dyDescent="0.2">
      <c r="B18">
        <f t="shared" si="1"/>
        <v>0.54999999999999993</v>
      </c>
      <c r="C18">
        <f t="shared" si="0"/>
        <v>0.30249999999999994</v>
      </c>
    </row>
    <row r="19" spans="2:3" x14ac:dyDescent="0.2">
      <c r="B19">
        <f t="shared" si="1"/>
        <v>0.6</v>
      </c>
      <c r="C19">
        <f t="shared" si="0"/>
        <v>0.36</v>
      </c>
    </row>
    <row r="20" spans="2:3" x14ac:dyDescent="0.2">
      <c r="B20">
        <f t="shared" si="1"/>
        <v>0.65</v>
      </c>
      <c r="C20">
        <f t="shared" si="0"/>
        <v>0.42250000000000004</v>
      </c>
    </row>
    <row r="21" spans="2:3" x14ac:dyDescent="0.2">
      <c r="B21">
        <f t="shared" si="1"/>
        <v>0.70000000000000007</v>
      </c>
      <c r="C21">
        <f t="shared" si="0"/>
        <v>0.4900000000000001</v>
      </c>
    </row>
    <row r="22" spans="2:3" x14ac:dyDescent="0.2">
      <c r="B22">
        <f t="shared" si="1"/>
        <v>0.75000000000000011</v>
      </c>
      <c r="C22">
        <f t="shared" si="0"/>
        <v>0.56250000000000022</v>
      </c>
    </row>
    <row r="23" spans="2:3" x14ac:dyDescent="0.2">
      <c r="B23">
        <f t="shared" si="1"/>
        <v>0.80000000000000016</v>
      </c>
      <c r="C23">
        <f t="shared" si="0"/>
        <v>0.64000000000000024</v>
      </c>
    </row>
    <row r="24" spans="2:3" x14ac:dyDescent="0.2">
      <c r="B24">
        <f t="shared" si="1"/>
        <v>0.8500000000000002</v>
      </c>
      <c r="C24">
        <f t="shared" si="0"/>
        <v>0.72250000000000036</v>
      </c>
    </row>
    <row r="25" spans="2:3" x14ac:dyDescent="0.2">
      <c r="B25">
        <f t="shared" si="1"/>
        <v>0.90000000000000024</v>
      </c>
      <c r="C25">
        <f t="shared" si="0"/>
        <v>0.81000000000000039</v>
      </c>
    </row>
    <row r="26" spans="2:3" x14ac:dyDescent="0.2">
      <c r="B26">
        <f t="shared" si="1"/>
        <v>0.95000000000000029</v>
      </c>
      <c r="C26">
        <f t="shared" si="0"/>
        <v>0.90250000000000052</v>
      </c>
    </row>
    <row r="27" spans="2:3" x14ac:dyDescent="0.2">
      <c r="B27">
        <f t="shared" si="1"/>
        <v>1.0000000000000002</v>
      </c>
      <c r="C27">
        <f t="shared" si="0"/>
        <v>1.0000000000000004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workbookViewId="0"/>
  </sheetViews>
  <sheetFormatPr defaultRowHeight="13.2" x14ac:dyDescent="0.2"/>
  <sheetData>
    <row r="1" spans="1:7" x14ac:dyDescent="0.2">
      <c r="A1" t="s">
        <v>11</v>
      </c>
      <c r="B1">
        <f>(B3-B2)/B4</f>
        <v>0.1</v>
      </c>
    </row>
    <row r="2" spans="1:7" x14ac:dyDescent="0.2">
      <c r="A2" t="s">
        <v>12</v>
      </c>
      <c r="B2">
        <v>0</v>
      </c>
    </row>
    <row r="3" spans="1:7" x14ac:dyDescent="0.2">
      <c r="A3" t="s">
        <v>13</v>
      </c>
      <c r="B3">
        <v>2</v>
      </c>
    </row>
    <row r="4" spans="1:7" x14ac:dyDescent="0.2">
      <c r="A4" t="s">
        <v>30</v>
      </c>
      <c r="B4">
        <v>20</v>
      </c>
    </row>
    <row r="6" spans="1:7" ht="15.6" x14ac:dyDescent="0.2">
      <c r="B6" t="s">
        <v>0</v>
      </c>
      <c r="C6" t="s">
        <v>14</v>
      </c>
      <c r="D6" t="s">
        <v>15</v>
      </c>
      <c r="E6" t="s">
        <v>16</v>
      </c>
      <c r="G6" t="s">
        <v>31</v>
      </c>
    </row>
    <row r="7" spans="1:7" x14ac:dyDescent="0.2">
      <c r="B7">
        <f>B2</f>
        <v>0</v>
      </c>
      <c r="C7">
        <f>B7*B7</f>
        <v>0</v>
      </c>
      <c r="D7">
        <v>2</v>
      </c>
      <c r="E7">
        <f>C7*D7</f>
        <v>0</v>
      </c>
      <c r="G7">
        <f>B1*(SUM(E7:E27)-0.5*(E7+E27))/3</f>
        <v>2.6666666666666679</v>
      </c>
    </row>
    <row r="8" spans="1:7" x14ac:dyDescent="0.2">
      <c r="B8">
        <f>B7+$B$1</f>
        <v>0.1</v>
      </c>
      <c r="C8">
        <f t="shared" ref="C8:C27" si="0">B8*B8</f>
        <v>1.0000000000000002E-2</v>
      </c>
      <c r="D8">
        <f>IF(D7=2,4,2)</f>
        <v>4</v>
      </c>
      <c r="E8">
        <f t="shared" ref="E8:E27" si="1">C8*D8</f>
        <v>4.0000000000000008E-2</v>
      </c>
    </row>
    <row r="9" spans="1:7" x14ac:dyDescent="0.2">
      <c r="B9">
        <f t="shared" ref="B9:B27" si="2">B8+$B$1</f>
        <v>0.2</v>
      </c>
      <c r="C9">
        <f t="shared" si="0"/>
        <v>4.0000000000000008E-2</v>
      </c>
      <c r="D9">
        <f t="shared" ref="D9:D27" si="3">IF(D8=2,4,2)</f>
        <v>2</v>
      </c>
      <c r="E9">
        <f t="shared" si="1"/>
        <v>8.0000000000000016E-2</v>
      </c>
    </row>
    <row r="10" spans="1:7" x14ac:dyDescent="0.2">
      <c r="B10">
        <f t="shared" si="2"/>
        <v>0.30000000000000004</v>
      </c>
      <c r="C10">
        <f t="shared" si="0"/>
        <v>9.0000000000000024E-2</v>
      </c>
      <c r="D10">
        <f t="shared" si="3"/>
        <v>4</v>
      </c>
      <c r="E10">
        <f t="shared" si="1"/>
        <v>0.3600000000000001</v>
      </c>
    </row>
    <row r="11" spans="1:7" x14ac:dyDescent="0.2">
      <c r="B11">
        <f t="shared" si="2"/>
        <v>0.4</v>
      </c>
      <c r="C11">
        <f t="shared" si="0"/>
        <v>0.16000000000000003</v>
      </c>
      <c r="D11">
        <f t="shared" si="3"/>
        <v>2</v>
      </c>
      <c r="E11">
        <f t="shared" si="1"/>
        <v>0.32000000000000006</v>
      </c>
    </row>
    <row r="12" spans="1:7" x14ac:dyDescent="0.2">
      <c r="B12">
        <f t="shared" si="2"/>
        <v>0.5</v>
      </c>
      <c r="C12">
        <f t="shared" si="0"/>
        <v>0.25</v>
      </c>
      <c r="D12">
        <f t="shared" si="3"/>
        <v>4</v>
      </c>
      <c r="E12">
        <f t="shared" si="1"/>
        <v>1</v>
      </c>
    </row>
    <row r="13" spans="1:7" x14ac:dyDescent="0.2">
      <c r="B13">
        <f t="shared" si="2"/>
        <v>0.6</v>
      </c>
      <c r="C13">
        <f t="shared" si="0"/>
        <v>0.36</v>
      </c>
      <c r="D13">
        <f t="shared" si="3"/>
        <v>2</v>
      </c>
      <c r="E13">
        <f t="shared" si="1"/>
        <v>0.72</v>
      </c>
    </row>
    <row r="14" spans="1:7" x14ac:dyDescent="0.2">
      <c r="B14">
        <f t="shared" si="2"/>
        <v>0.7</v>
      </c>
      <c r="C14">
        <f t="shared" si="0"/>
        <v>0.48999999999999994</v>
      </c>
      <c r="D14">
        <f t="shared" si="3"/>
        <v>4</v>
      </c>
      <c r="E14">
        <f t="shared" si="1"/>
        <v>1.9599999999999997</v>
      </c>
    </row>
    <row r="15" spans="1:7" x14ac:dyDescent="0.2">
      <c r="B15">
        <f t="shared" si="2"/>
        <v>0.79999999999999993</v>
      </c>
      <c r="C15">
        <f t="shared" si="0"/>
        <v>0.6399999999999999</v>
      </c>
      <c r="D15">
        <f t="shared" si="3"/>
        <v>2</v>
      </c>
      <c r="E15">
        <f t="shared" si="1"/>
        <v>1.2799999999999998</v>
      </c>
    </row>
    <row r="16" spans="1:7" x14ac:dyDescent="0.2">
      <c r="B16">
        <f t="shared" si="2"/>
        <v>0.89999999999999991</v>
      </c>
      <c r="C16">
        <f t="shared" si="0"/>
        <v>0.80999999999999983</v>
      </c>
      <c r="D16">
        <f t="shared" si="3"/>
        <v>4</v>
      </c>
      <c r="E16">
        <f t="shared" si="1"/>
        <v>3.2399999999999993</v>
      </c>
    </row>
    <row r="17" spans="2:5" x14ac:dyDescent="0.2">
      <c r="B17">
        <f t="shared" si="2"/>
        <v>0.99999999999999989</v>
      </c>
      <c r="C17">
        <f t="shared" si="0"/>
        <v>0.99999999999999978</v>
      </c>
      <c r="D17">
        <f t="shared" si="3"/>
        <v>2</v>
      </c>
      <c r="E17">
        <f t="shared" si="1"/>
        <v>1.9999999999999996</v>
      </c>
    </row>
    <row r="18" spans="2:5" x14ac:dyDescent="0.2">
      <c r="B18">
        <f t="shared" si="2"/>
        <v>1.0999999999999999</v>
      </c>
      <c r="C18">
        <f t="shared" si="0"/>
        <v>1.2099999999999997</v>
      </c>
      <c r="D18">
        <f t="shared" si="3"/>
        <v>4</v>
      </c>
      <c r="E18">
        <f t="shared" si="1"/>
        <v>4.839999999999999</v>
      </c>
    </row>
    <row r="19" spans="2:5" x14ac:dyDescent="0.2">
      <c r="B19">
        <f t="shared" si="2"/>
        <v>1.2</v>
      </c>
      <c r="C19">
        <f t="shared" si="0"/>
        <v>1.44</v>
      </c>
      <c r="D19">
        <f t="shared" si="3"/>
        <v>2</v>
      </c>
      <c r="E19">
        <f t="shared" si="1"/>
        <v>2.88</v>
      </c>
    </row>
    <row r="20" spans="2:5" x14ac:dyDescent="0.2">
      <c r="B20">
        <f t="shared" si="2"/>
        <v>1.3</v>
      </c>
      <c r="C20">
        <f t="shared" si="0"/>
        <v>1.6900000000000002</v>
      </c>
      <c r="D20">
        <f t="shared" si="3"/>
        <v>4</v>
      </c>
      <c r="E20">
        <f t="shared" si="1"/>
        <v>6.7600000000000007</v>
      </c>
    </row>
    <row r="21" spans="2:5" x14ac:dyDescent="0.2">
      <c r="B21">
        <f t="shared" si="2"/>
        <v>1.4000000000000001</v>
      </c>
      <c r="C21">
        <f t="shared" si="0"/>
        <v>1.9600000000000004</v>
      </c>
      <c r="D21">
        <f t="shared" si="3"/>
        <v>2</v>
      </c>
      <c r="E21">
        <f t="shared" si="1"/>
        <v>3.9200000000000008</v>
      </c>
    </row>
    <row r="22" spans="2:5" x14ac:dyDescent="0.2">
      <c r="B22">
        <f t="shared" si="2"/>
        <v>1.5000000000000002</v>
      </c>
      <c r="C22">
        <f t="shared" si="0"/>
        <v>2.2500000000000009</v>
      </c>
      <c r="D22">
        <f t="shared" si="3"/>
        <v>4</v>
      </c>
      <c r="E22">
        <f t="shared" si="1"/>
        <v>9.0000000000000036</v>
      </c>
    </row>
    <row r="23" spans="2:5" x14ac:dyDescent="0.2">
      <c r="B23">
        <f t="shared" si="2"/>
        <v>1.6000000000000003</v>
      </c>
      <c r="C23">
        <f t="shared" si="0"/>
        <v>2.5600000000000009</v>
      </c>
      <c r="D23">
        <f t="shared" si="3"/>
        <v>2</v>
      </c>
      <c r="E23">
        <f t="shared" si="1"/>
        <v>5.1200000000000019</v>
      </c>
    </row>
    <row r="24" spans="2:5" x14ac:dyDescent="0.2">
      <c r="B24">
        <f t="shared" si="2"/>
        <v>1.7000000000000004</v>
      </c>
      <c r="C24">
        <f t="shared" si="0"/>
        <v>2.8900000000000015</v>
      </c>
      <c r="D24">
        <f t="shared" si="3"/>
        <v>4</v>
      </c>
      <c r="E24">
        <f t="shared" si="1"/>
        <v>11.560000000000006</v>
      </c>
    </row>
    <row r="25" spans="2:5" x14ac:dyDescent="0.2">
      <c r="B25">
        <f t="shared" si="2"/>
        <v>1.8000000000000005</v>
      </c>
      <c r="C25">
        <f t="shared" si="0"/>
        <v>3.2400000000000015</v>
      </c>
      <c r="D25">
        <f t="shared" si="3"/>
        <v>2</v>
      </c>
      <c r="E25">
        <f t="shared" si="1"/>
        <v>6.4800000000000031</v>
      </c>
    </row>
    <row r="26" spans="2:5" x14ac:dyDescent="0.2">
      <c r="B26">
        <f t="shared" si="2"/>
        <v>1.9000000000000006</v>
      </c>
      <c r="C26">
        <f t="shared" si="0"/>
        <v>3.6100000000000021</v>
      </c>
      <c r="D26">
        <f t="shared" si="3"/>
        <v>4</v>
      </c>
      <c r="E26">
        <f t="shared" si="1"/>
        <v>14.440000000000008</v>
      </c>
    </row>
    <row r="27" spans="2:5" x14ac:dyDescent="0.2">
      <c r="B27">
        <f t="shared" si="2"/>
        <v>2.0000000000000004</v>
      </c>
      <c r="C27">
        <f t="shared" si="0"/>
        <v>4.0000000000000018</v>
      </c>
      <c r="D27">
        <f t="shared" si="3"/>
        <v>2</v>
      </c>
      <c r="E27">
        <f t="shared" si="1"/>
        <v>8.0000000000000036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Fibonacci</vt:lpstr>
      <vt:lpstr>Newtonian</vt:lpstr>
      <vt:lpstr>Newtonian 2</vt:lpstr>
      <vt:lpstr>bisection</vt:lpstr>
      <vt:lpstr>trapezoid</vt:lpstr>
      <vt:lpstr>Simpson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滝沢聡</cp:lastModifiedBy>
  <dcterms:created xsi:type="dcterms:W3CDTF">2017-06-13T02:36:19Z</dcterms:created>
  <dcterms:modified xsi:type="dcterms:W3CDTF">2019-08-06T10:23:08Z</dcterms:modified>
</cp:coreProperties>
</file>